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ZP\2022\Poniżej progów\gaz\"/>
    </mc:Choice>
  </mc:AlternateContent>
  <xr:revisionPtr revIDLastSave="0" documentId="13_ncr:1_{D9C75589-9450-4932-BDCB-724BE472C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E5" i="1"/>
  <c r="E7" i="1"/>
  <c r="E6" i="1"/>
  <c r="G6" i="1" s="1"/>
  <c r="C7" i="1"/>
  <c r="C5" i="1"/>
  <c r="E9" i="1"/>
  <c r="G9" i="1" s="1"/>
  <c r="E3" i="1"/>
  <c r="G3" i="1" s="1"/>
  <c r="C6" i="1"/>
  <c r="C8" i="1"/>
  <c r="E4" i="1"/>
  <c r="G4" i="1" s="1"/>
  <c r="H6" i="1" l="1"/>
  <c r="G7" i="1"/>
  <c r="H7" i="1" s="1"/>
  <c r="G5" i="1"/>
  <c r="H5" i="1" s="1"/>
  <c r="E10" i="1"/>
  <c r="H8" i="1"/>
  <c r="H4" i="1"/>
  <c r="H9" i="1"/>
  <c r="G10" i="1" l="1"/>
  <c r="H3" i="1"/>
  <c r="H10" i="1" s="1"/>
</calcChain>
</file>

<file path=xl/sharedStrings.xml><?xml version="1.0" encoding="utf-8"?>
<sst xmlns="http://schemas.openxmlformats.org/spreadsheetml/2006/main" count="26" uniqueCount="22">
  <si>
    <t>Opis</t>
  </si>
  <si>
    <t>j.m.</t>
  </si>
  <si>
    <t>Cena jednostkowa netto w zł</t>
  </si>
  <si>
    <t>Wartość netto w zł</t>
  </si>
  <si>
    <t>Podatek VAT w zł</t>
  </si>
  <si>
    <t>Wartość brutto w zł</t>
  </si>
  <si>
    <t>Sprzedaż gazu ziemnego</t>
  </si>
  <si>
    <t>kWh</t>
  </si>
  <si>
    <t>Abonament miesięczny</t>
  </si>
  <si>
    <t>mc</t>
  </si>
  <si>
    <t>kWh/h*h</t>
  </si>
  <si>
    <t>Dystrybucja zmienna</t>
  </si>
  <si>
    <t>Razem</t>
  </si>
  <si>
    <t>Szacunkowa ilość podana w celu wyliczenia ceny oferty</t>
  </si>
  <si>
    <t>Współczynnik korygujący dla umów krótkoterminowych (jeżeli dotyczy)</t>
  </si>
  <si>
    <t>Dystrybucja stała Grudzień – moc zamówiona w kWh/h x 24h x 31 dni</t>
  </si>
  <si>
    <t>Dystrybucja stała Listopad – moc zamówiona w kWh/h x 24h x 30 dni</t>
  </si>
  <si>
    <t>Dystrybucja stała Październik – moc zamówiona w kWh/h x 24h x 31 dni</t>
  </si>
  <si>
    <t>Dystrybucja stała Wrzesień – moc zamówiona w kWh/h x 24h x 30 dni</t>
  </si>
  <si>
    <t>VAT (%)</t>
  </si>
  <si>
    <t xml:space="preserve">Niniejszy formularz cenowy należy wypełnić i przesłać za pośrednictwem platformy zakupowej. Formularz został stworzony z myślą o wypełnianiu przez wykonawcę jedynie zielonych pól. Jeżeli nie jest dla Państwa możliwe złożenie oferty za pośrednictwem tego formularza, z powodu np. innego typu opłat, prosimy o wprowadzenie zmian i poinformowanie o nich w treści formularza lub w komentarzu do złożonej oferty na platformie zakupowej. Najważniejszą rzeczą jest to, aby cena oferty w podsumowaniu zawierała w sobie wszystkie koszty, jakie musiałby ponieść Zamawiający przy założonym szacunkowym zużyciu gazu. Na podstawie tej ceny, Zamawiający będzie porównywał i oceniał złożone oferty. Zapytania odnośnie formularza, jak i usługi mogą Państwo przesyłać za pośrednictwem platformy zakupowej, za pomocą przycisku "Wyślij wiadomość" na stronie głównej postępowania. </t>
  </si>
  <si>
    <t>Dostawa paliwa gazowego do Starostwa Powiatowego w Mogilnie przy ul. Ogrodowej 10 w roku 2022 (okres od września 2022 r. do grudnia 2022 r.).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</si>
</sst>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-* #,##0\ _z_ł_-;\-* #,##0\ _z_ł_-;_-* &quot;-&quot;??\ _z_ł_-;_-@_-"/>
    <numFmt numFmtId="166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trike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4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0" fillId="0" borderId="4" xfId="0" applyNumberFormat="1" applyBorder="1"/>
    <xf numFmtId="0" fontId="5" fillId="2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7" fillId="0" borderId="0" xfId="0" applyFont="1" applyAlignment="1">
      <alignment wrapText="1"/>
    </xf>
    <xf numFmtId="0" fontId="4" fillId="0" borderId="4" xfId="0" applyNumberFormat="1" applyFont="1" applyBorder="1" applyAlignment="1">
      <alignment vertical="center" wrapText="1"/>
    </xf>
    <xf numFmtId="0" fontId="0" fillId="0" borderId="0" xfId="0" applyNumberFormat="1"/>
    <xf numFmtId="9" fontId="6" fillId="2" borderId="4" xfId="0" applyNumberFormat="1" applyFont="1" applyFill="1" applyBorder="1" applyAlignment="1">
      <alignment vertical="center" wrapText="1"/>
    </xf>
    <xf numFmtId="9" fontId="0" fillId="2" borderId="11" xfId="0" applyNumberFormat="1" applyFill="1" applyBorder="1"/>
    <xf numFmtId="166" fontId="6" fillId="0" borderId="4" xfId="0" applyNumberFormat="1" applyFont="1" applyBorder="1" applyAlignment="1">
      <alignment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166" fontId="0" fillId="0" borderId="4" xfId="0" applyNumberFormat="1" applyBorder="1"/>
    <xf numFmtId="9" fontId="6" fillId="2" borderId="7" xfId="1" applyNumberFormat="1" applyFont="1" applyFill="1" applyBorder="1" applyAlignment="1">
      <alignment horizontal="right" vertical="center" wrapText="1"/>
    </xf>
    <xf numFmtId="0" fontId="9" fillId="2" borderId="4" xfId="0" applyFont="1" applyFill="1" applyBorder="1"/>
    <xf numFmtId="0" fontId="10" fillId="3" borderId="16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workbookViewId="0">
      <selection activeCell="L11" sqref="L11"/>
    </sheetView>
  </sheetViews>
  <sheetFormatPr defaultRowHeight="15" x14ac:dyDescent="0.25"/>
  <cols>
    <col min="1" max="1" width="19" customWidth="1"/>
    <col min="3" max="3" width="28.28515625" customWidth="1"/>
    <col min="4" max="4" width="18.7109375" customWidth="1"/>
    <col min="5" max="5" width="18.140625" customWidth="1"/>
    <col min="6" max="6" width="18.140625" style="15" customWidth="1"/>
    <col min="7" max="7" width="17.42578125" customWidth="1"/>
    <col min="8" max="8" width="19.85546875" customWidth="1"/>
    <col min="9" max="9" width="17.85546875" customWidth="1"/>
    <col min="16" max="16" width="11.42578125" bestFit="1" customWidth="1"/>
  </cols>
  <sheetData>
    <row r="1" spans="1:19" ht="15.75" x14ac:dyDescent="0.25">
      <c r="A1" s="32" t="s">
        <v>21</v>
      </c>
      <c r="B1" s="33"/>
      <c r="C1" s="33"/>
      <c r="D1" s="33"/>
      <c r="E1" s="33"/>
      <c r="F1" s="33"/>
      <c r="G1" s="33"/>
      <c r="H1" s="34"/>
    </row>
    <row r="2" spans="1:19" ht="51.75" x14ac:dyDescent="0.25">
      <c r="A2" s="1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14" t="s">
        <v>19</v>
      </c>
      <c r="G2" s="2" t="s">
        <v>4</v>
      </c>
      <c r="H2" s="2" t="s">
        <v>5</v>
      </c>
      <c r="I2" s="13" t="s">
        <v>14</v>
      </c>
    </row>
    <row r="3" spans="1:19" ht="30" x14ac:dyDescent="0.25">
      <c r="A3" s="3" t="s">
        <v>6</v>
      </c>
      <c r="B3" s="4" t="s">
        <v>7</v>
      </c>
      <c r="C3" s="5">
        <v>86000</v>
      </c>
      <c r="D3" s="9"/>
      <c r="E3" s="18">
        <f>C3*D3</f>
        <v>0</v>
      </c>
      <c r="F3" s="21"/>
      <c r="G3" s="18">
        <f>E3*F3</f>
        <v>0</v>
      </c>
      <c r="H3" s="19">
        <f>E3+G3</f>
        <v>0</v>
      </c>
    </row>
    <row r="4" spans="1:19" ht="30.75" thickBot="1" x14ac:dyDescent="0.3">
      <c r="A4" s="1" t="s">
        <v>8</v>
      </c>
      <c r="B4" s="2" t="s">
        <v>9</v>
      </c>
      <c r="C4" s="6">
        <v>4</v>
      </c>
      <c r="D4" s="10"/>
      <c r="E4" s="18">
        <f>C4*D4</f>
        <v>0</v>
      </c>
      <c r="F4" s="16"/>
      <c r="G4" s="18">
        <f>E4*F4</f>
        <v>0</v>
      </c>
      <c r="H4" s="18">
        <f>E4+G4</f>
        <v>0</v>
      </c>
    </row>
    <row r="5" spans="1:19" ht="75" customHeight="1" thickTop="1" x14ac:dyDescent="0.25">
      <c r="A5" s="1" t="s">
        <v>18</v>
      </c>
      <c r="B5" s="2" t="s">
        <v>10</v>
      </c>
      <c r="C5" s="6">
        <f>176*24*30</f>
        <v>126720</v>
      </c>
      <c r="D5" s="11"/>
      <c r="E5" s="18">
        <f>IF(I5&gt;0, C5*(D5*I5), C5*D5)</f>
        <v>0</v>
      </c>
      <c r="F5" s="16"/>
      <c r="G5" s="18">
        <f t="shared" ref="G5:G9" si="0">E5*F5</f>
        <v>0</v>
      </c>
      <c r="H5" s="18">
        <f t="shared" ref="H5:H7" si="1">E5+G5</f>
        <v>0</v>
      </c>
      <c r="I5" s="12"/>
      <c r="L5" s="23" t="s">
        <v>20</v>
      </c>
      <c r="M5" s="24"/>
      <c r="N5" s="24"/>
      <c r="O5" s="24"/>
      <c r="P5" s="24"/>
      <c r="Q5" s="24"/>
      <c r="R5" s="24"/>
      <c r="S5" s="25"/>
    </row>
    <row r="6" spans="1:19" ht="75" x14ac:dyDescent="0.25">
      <c r="A6" s="1" t="s">
        <v>17</v>
      </c>
      <c r="B6" s="2" t="s">
        <v>10</v>
      </c>
      <c r="C6" s="6">
        <f>176*24*31</f>
        <v>130944</v>
      </c>
      <c r="D6" s="11"/>
      <c r="E6" s="18">
        <f>IF(I6&gt;0, C6*(D6*I6), C6*D6)</f>
        <v>0</v>
      </c>
      <c r="F6" s="16"/>
      <c r="G6" s="18">
        <f t="shared" si="0"/>
        <v>0</v>
      </c>
      <c r="H6" s="18">
        <f t="shared" si="1"/>
        <v>0</v>
      </c>
      <c r="I6" s="12"/>
      <c r="L6" s="26"/>
      <c r="M6" s="27"/>
      <c r="N6" s="27"/>
      <c r="O6" s="27"/>
      <c r="P6" s="27"/>
      <c r="Q6" s="27"/>
      <c r="R6" s="27"/>
      <c r="S6" s="28"/>
    </row>
    <row r="7" spans="1:19" ht="75" x14ac:dyDescent="0.25">
      <c r="A7" s="1" t="s">
        <v>16</v>
      </c>
      <c r="B7" s="2" t="s">
        <v>10</v>
      </c>
      <c r="C7" s="6">
        <f>176*24*30</f>
        <v>126720</v>
      </c>
      <c r="D7" s="11"/>
      <c r="E7" s="18">
        <f>IF(I7&gt;0, C7*(D7*I7), C7*D7)</f>
        <v>0</v>
      </c>
      <c r="F7" s="16"/>
      <c r="G7" s="18">
        <f t="shared" si="0"/>
        <v>0</v>
      </c>
      <c r="H7" s="18">
        <f t="shared" si="1"/>
        <v>0</v>
      </c>
      <c r="I7" s="12"/>
      <c r="L7" s="26"/>
      <c r="M7" s="27"/>
      <c r="N7" s="27"/>
      <c r="O7" s="27"/>
      <c r="P7" s="27"/>
      <c r="Q7" s="27"/>
      <c r="R7" s="27"/>
      <c r="S7" s="28"/>
    </row>
    <row r="8" spans="1:19" ht="75.75" thickBot="1" x14ac:dyDescent="0.3">
      <c r="A8" s="1" t="s">
        <v>15</v>
      </c>
      <c r="B8" s="2" t="s">
        <v>10</v>
      </c>
      <c r="C8" s="7">
        <f>176*24*31</f>
        <v>130944</v>
      </c>
      <c r="D8" s="11"/>
      <c r="E8" s="18">
        <f>IF(I8&gt;0, C8*(D8*I8), C8*D8)</f>
        <v>0</v>
      </c>
      <c r="F8" s="16"/>
      <c r="G8" s="18">
        <f t="shared" si="0"/>
        <v>0</v>
      </c>
      <c r="H8" s="18">
        <f>E8+G8</f>
        <v>0</v>
      </c>
      <c r="I8" s="12"/>
      <c r="L8" s="29"/>
      <c r="M8" s="30"/>
      <c r="N8" s="30"/>
      <c r="O8" s="30"/>
      <c r="P8" s="30"/>
      <c r="Q8" s="30"/>
      <c r="R8" s="30"/>
      <c r="S8" s="31"/>
    </row>
    <row r="9" spans="1:19" ht="30.75" thickTop="1" x14ac:dyDescent="0.25">
      <c r="A9" s="1" t="s">
        <v>11</v>
      </c>
      <c r="B9" s="2" t="s">
        <v>7</v>
      </c>
      <c r="C9" s="8">
        <v>86000</v>
      </c>
      <c r="D9" s="22"/>
      <c r="E9" s="20">
        <f>C9*D9</f>
        <v>0</v>
      </c>
      <c r="F9" s="17"/>
      <c r="G9" s="18">
        <f t="shared" si="0"/>
        <v>0</v>
      </c>
      <c r="H9" s="20">
        <f>E9+G9</f>
        <v>0</v>
      </c>
    </row>
    <row r="10" spans="1:19" x14ac:dyDescent="0.25">
      <c r="A10" s="37" t="s">
        <v>12</v>
      </c>
      <c r="B10" s="38"/>
      <c r="C10" s="38"/>
      <c r="D10" s="39"/>
      <c r="E10" s="43">
        <f>SUM(E3:E9)</f>
        <v>0</v>
      </c>
      <c r="F10" s="35"/>
      <c r="G10" s="44">
        <f>SUM(G3:G9)</f>
        <v>0</v>
      </c>
      <c r="H10" s="45">
        <f>SUM(H3:H9)</f>
        <v>0</v>
      </c>
    </row>
    <row r="11" spans="1:19" x14ac:dyDescent="0.25">
      <c r="A11" s="40"/>
      <c r="B11" s="41"/>
      <c r="C11" s="41"/>
      <c r="D11" s="42"/>
      <c r="E11" s="43"/>
      <c r="F11" s="36"/>
      <c r="G11" s="44"/>
      <c r="H11" s="45"/>
    </row>
  </sheetData>
  <mergeCells count="7">
    <mergeCell ref="L5:S8"/>
    <mergeCell ref="A1:H1"/>
    <mergeCell ref="E10:E11"/>
    <mergeCell ref="G10:G11"/>
    <mergeCell ref="H10:H11"/>
    <mergeCell ref="F10:F11"/>
    <mergeCell ref="A10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Łuczkowiak</dc:creator>
  <cp:lastModifiedBy>Jakub Łuczkowiak</cp:lastModifiedBy>
  <dcterms:created xsi:type="dcterms:W3CDTF">2015-06-05T18:19:34Z</dcterms:created>
  <dcterms:modified xsi:type="dcterms:W3CDTF">2022-07-13T11:58:15Z</dcterms:modified>
</cp:coreProperties>
</file>