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5" r:id="rId1"/>
    <sheet name="Arkusz2" sheetId="2" r:id="rId2"/>
    <sheet name="Arkusz3" sheetId="3" r:id="rId3"/>
  </sheets>
  <definedNames>
    <definedName name="_xlnm._FilterDatabase" localSheetId="0" hidden="1">Arkusz1!$A$1:$O$69</definedName>
  </definedNames>
  <calcPr calcId="125725"/>
</workbook>
</file>

<file path=xl/calcChain.xml><?xml version="1.0" encoding="utf-8"?>
<calcChain xmlns="http://schemas.openxmlformats.org/spreadsheetml/2006/main">
  <c r="K3" i="5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2"/>
  <c r="I70" l="1"/>
  <c r="O65"/>
  <c r="N65"/>
  <c r="O55"/>
  <c r="N55"/>
  <c r="O35"/>
  <c r="N35"/>
  <c r="O20"/>
  <c r="N20"/>
  <c r="O14"/>
  <c r="N14"/>
  <c r="O6"/>
  <c r="N6"/>
  <c r="O3"/>
  <c r="N3"/>
  <c r="O69" l="1"/>
  <c r="N69"/>
  <c r="O68"/>
  <c r="N68"/>
  <c r="O67"/>
  <c r="N67"/>
  <c r="O66"/>
  <c r="N66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19"/>
  <c r="N19"/>
  <c r="O18"/>
  <c r="N18"/>
  <c r="O17"/>
  <c r="N17"/>
  <c r="O16"/>
  <c r="N16"/>
  <c r="O15"/>
  <c r="N15"/>
  <c r="O13"/>
  <c r="N13"/>
  <c r="O12"/>
  <c r="N12"/>
  <c r="O11"/>
  <c r="N11"/>
  <c r="O10"/>
  <c r="N10"/>
  <c r="O9"/>
  <c r="N9"/>
  <c r="O8"/>
  <c r="N8"/>
  <c r="O7"/>
  <c r="N7"/>
  <c r="O5"/>
  <c r="N5"/>
  <c r="O4"/>
  <c r="N4"/>
  <c r="O2"/>
  <c r="N2"/>
  <c r="K70" l="1"/>
  <c r="J70" l="1"/>
</calcChain>
</file>

<file path=xl/sharedStrings.xml><?xml version="1.0" encoding="utf-8"?>
<sst xmlns="http://schemas.openxmlformats.org/spreadsheetml/2006/main" count="231" uniqueCount="98">
  <si>
    <t>szt</t>
  </si>
  <si>
    <t>kg</t>
  </si>
  <si>
    <t>Ziemniaki krajowe - młode świeże, całe, odmiany wczesne, czyste, nie uszkodzone, suche, jędrne, bez przerostów i śladów gnicia m-c  06-08</t>
  </si>
  <si>
    <t>Owoce, warzywa</t>
  </si>
  <si>
    <t>Ziemniaki krajowe – jesienne, świeże, całe, odmiany późne, czyste, nie uszkodzone, suche, jędrne, bez przerostów i śladów gnicia m-c  01-05 oraz 09-12</t>
  </si>
  <si>
    <t>Truskawki - gatunek extra, owoce o najwyższej jakości, nie powinny być zaparzone i zapleśniałe m-c  05-07</t>
  </si>
  <si>
    <t>Śliwki - owoce całe, zdrowe, bez plam i uszkodzeń, niezafermentowane  m-c  07-10</t>
  </si>
  <si>
    <t>pęczki</t>
  </si>
  <si>
    <t>Szczypior - natka zielona na całej długości, ułożona w pęczki, bez pożółkłych listków, nie powinna być zwiędnięta, zaparzona, pakowana w pęczki o wadze 50g.</t>
  </si>
  <si>
    <t>Szczaw m-c 05-09</t>
  </si>
  <si>
    <t>główki</t>
  </si>
  <si>
    <t>Sałata lodowa - pakowane pojedynczo w folię, główki cale o zwartych liściach, bez zanieczyszczeń, bez śladów nadgnicia</t>
  </si>
  <si>
    <t>Rzodkiewki  klasa I - zdrowa, czysta, niepopękana, wolna od szkodników i uszkodzeń, min. 10 szt w pęczku</t>
  </si>
  <si>
    <t>Por – świeży, oczyszczony, zdrowy, o biało -zielonej barwie, bez zaparzeń i liści nadgniłych m-c  01-12</t>
  </si>
  <si>
    <t>Pomidory klasa I - świeże, zdrowe, jędrne, dojrzałe, bez plam chorobowych i oznak pleśni lub zgnieceń m-c 06-12</t>
  </si>
  <si>
    <t>Pomidory klasa I - świeże, zdrowe, jędrne, dojrzałe, bez plam chorobowych i oznak pleśni lub zgnieceń m-c 01-05</t>
  </si>
  <si>
    <t>Pietruszka natka – świeża ,bez zanieczyszczeń, pozbawiona pożółkłych lub nadpsutych liści, pakowana w pęczkach o wadze min. 100g m-c 01-12</t>
  </si>
  <si>
    <t>Pietruszka korzeń klasa I – korzeń nieobrany, czysty, zdrowy, bez śladów chorób, jędrny,bez oznak zgnilizny o regularnych kształtach m-c 01-12</t>
  </si>
  <si>
    <t>Pieczarki - świeże, całe m-c 01-12</t>
  </si>
  <si>
    <t>Papryka  świeża słodka kolor: czerwona/żółta  bez uszkodzeń, jędrny, nie zwiędnięty, bez plam m-c  01-05</t>
  </si>
  <si>
    <t>Ogórki świeże klasy I, nie powinien być zwiędły, bez uszkodzeń, plam chorobowych, nie zaparzony m-c 07-12</t>
  </si>
  <si>
    <t>Ogórki świeże klasy I, nie powinien być zwiędły, bez uszkodzeń, plam chorobowych, nie zaparzony m-c 01-06</t>
  </si>
  <si>
    <t>Ogórki małosolne jędrne, chrupkie, bez zabrudzeń, o regularnych kształtach w opakowaniach oznakowanych nie uszkodzonych. m-c 06-08</t>
  </si>
  <si>
    <t>Ogórki kiszone - jędrne, chrupkie, bez zabrudzeń, o regularnych kształtach w opakowaniach oznakowanych nie uszkodzonych.</t>
  </si>
  <si>
    <t>Nektarynki m-c  06-09</t>
  </si>
  <si>
    <t>Morele świeże m-c  07-08</t>
  </si>
  <si>
    <t>Maliny – klasa 1, m-c  07-09</t>
  </si>
  <si>
    <t xml:space="preserve">Koperek świeży-  klasa I bez oznak pleśni, gnicia lub zaparzenia, bez pożółkłych, zwiędniętych i zaschniętych części pędów. Barwa zielona, pakowany w pęczkach o wadze min. 100g  </t>
  </si>
  <si>
    <t>Kiwi – klasa I, sztuka minimum 100g</t>
  </si>
  <si>
    <t xml:space="preserve">Kapusta pekińska  - bez oznak zgnilizny, zaparzeń, liście jędrne koloru jasnozielonego, pakowana pojedynczo o wadze min. 700g </t>
  </si>
  <si>
    <t>Kapusta kiszona klasa I- smak słono-kwaśny, bez obcych zapachów; skrawki kapusty powinny być jędrne i chrupkie, może zawierać dodatek marchwi, bez oznak gnicia, w opakowaniach nie uszkodzonych i właściwie opisanych z wyraźną datą ważności</t>
  </si>
  <si>
    <t>Kapusta czerwona - główki powinny być nie mniejsze niż 1 kg, bez uszkodzeń, bez oznak gnicia</t>
  </si>
  <si>
    <t>Kapusta biała – klasa I - nie powinna być uszkodzona, wolna od owadów i szkodników, główki kapusty powinny być zwarte, niezwiędnięte.</t>
  </si>
  <si>
    <t>Kalarepa m-c 05-12</t>
  </si>
  <si>
    <t>Kalafior -  klasa extra i klasa I, całe róże kalafiora, bez uszkodzeń, zdrowe, bez objawów zepsucia, czyste m-c 05-12</t>
  </si>
  <si>
    <t>Kalafior -  klasa extra i klasa I, całe róże kalafiora, bez uszkodzeń, zdrowe, bez objawów zepsucia, czyste m-c 01-04</t>
  </si>
  <si>
    <t xml:space="preserve">Jabłka - gatunek Extra lub I: owoc prawidłowo wykształcony o typowym dla odmiany kształcie, zabarwieniu, smaku i zapachu – pakowane w skrzynki lub kartony mc 7-12 </t>
  </si>
  <si>
    <t>Jabłka - gatunek Extra lub I : owoc prawidłowo wykształcony o typowym dla odmiany kształcie, zabarwieniu, smaku i zapachu – pakowane w skrzynkilub kartony, mc 1-6</t>
  </si>
  <si>
    <t>Gruszka świeża - gatunek I, dojrzałe, jędrne, bez oznak gnicia</t>
  </si>
  <si>
    <t>Groch cały niełuskany</t>
  </si>
  <si>
    <t>Fasolka szparagowa świeża m-c  06-09</t>
  </si>
  <si>
    <t>Fasolka drobna</t>
  </si>
  <si>
    <t>Fasola Jaś duży</t>
  </si>
  <si>
    <t xml:space="preserve">Czosnek świeży </t>
  </si>
  <si>
    <t>Cebula biała  klasa I, powinna być zdrowa, bez uszkodzeń, jędrna, czysta m-ce 01-12</t>
  </si>
  <si>
    <t>Buraki klasa I - jędrne i soczyste  nie powinny być zaparzone, zamarznięte, zapleśniałe. 01-12</t>
  </si>
  <si>
    <t>Botwina - liście czyste, zdrowe,  niezeschnięte, liście botwiny spięte w pęczek o wadze min. 350g m-c  05-09</t>
  </si>
  <si>
    <t>Borówki - klasa I - owoce całe, czyste, bez uszkodzeń m-c 07-09</t>
  </si>
  <si>
    <t>Banany-  klasa I, owoce całe, bez uszkodzeń, bez oznak gnicia</t>
  </si>
  <si>
    <t>Arbuz - owoc cały, czysty, bez uszkodzeń, plam chorobowych, o wadze 3-5 kg m-c  07-08</t>
  </si>
  <si>
    <t>% udział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</si>
  <si>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</si>
  <si>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</si>
  <si>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</si>
  <si>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</si>
  <si>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</si>
  <si>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</si>
  <si>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</si>
  <si>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</si>
  <si>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</si>
  <si>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</si>
  <si>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Brukselka, klasa I m-c 01-12</t>
  </si>
  <si>
    <t>Brokuły, klasa I,  m-c  01-12</t>
  </si>
  <si>
    <t>Cukinia zielona m-ce 07-12</t>
  </si>
  <si>
    <t>Wykonanie I kwartał</t>
  </si>
  <si>
    <t>Wykonanie sierpień 66%</t>
  </si>
  <si>
    <t>Brzoskwinie m-c  06-09</t>
  </si>
  <si>
    <t>Cytryny m-c  01-12</t>
  </si>
  <si>
    <t>Marchew 01-06</t>
  </si>
  <si>
    <t>Marchew 07-12</t>
  </si>
  <si>
    <t>Papryka  świeża słodka kolor:  czerwona/ żółta kolorów  bez uszkodzeń, jędrny, nie zwiędnięty, bez plam m-c  06-12</t>
  </si>
  <si>
    <t>Sałata zielona masłowa - czysta, jędrna, nie nadpsuta, bez zanieczyszczeń, waga główki nie mniejsza niż 200g m-c 01-12</t>
  </si>
  <si>
    <t>Seler - korzenie czyste , nie obrane, świeże, zdrowe, bez uszkodzeń, bez śladów gnicia, pakowane w worki 5kg m-c  07-12</t>
  </si>
  <si>
    <t>Arbuz - owoc cały, czysty, bez uszkodzeń, plam chorobowych, o wadze 3-5 kg m-c  01-06 i 09-12</t>
  </si>
  <si>
    <t>Cukinia zielona m-ce 01-06</t>
  </si>
  <si>
    <t>Fasolka szparagowa świeża m-c  01-08, 10-12</t>
  </si>
  <si>
    <t>Maliny – klasa 1, m-c  01-06 i 10-12</t>
  </si>
  <si>
    <t>Mandarynki 01-03 i 10-12</t>
  </si>
  <si>
    <t>Mandarynki 04-09</t>
  </si>
  <si>
    <t>Pomarańcze m-c  04-09</t>
  </si>
  <si>
    <t>Pomarańcze m-c 01-03 i  10-12</t>
  </si>
  <si>
    <t>Winogrono o barwie żółtozielonej, klasa extra,  nie zapleśniałe, niezafermentowane, nie nadgnite  m-c  01-12</t>
  </si>
  <si>
    <t>Winogrono o barwie ciemnofioletowej, klasa extra,  nie zapleśniałe, niezafermentowane, nie nadgnite  m-c  01-12</t>
  </si>
  <si>
    <t>Pomidorki koktajlowe  I - świeże, zdrowe, jędrne, dojrzałe, bez plam chorobowych i oznak pleśni lub zgnieceń m-c 01-12</t>
  </si>
  <si>
    <t>Truskawki - gatunek extra, owoce o najwyższej jakości, nie powinny być zaparzone i zapleśniałe m-c  01-04 i 08-12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</si>
  <si>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</si>
  <si>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</si>
  <si>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</si>
  <si>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</si>
  <si>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</si>
  <si>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</si>
  <si>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</si>
  <si>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</si>
  <si>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</si>
  <si>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</si>
  <si>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</si>
  <si>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8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</si>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</sst>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9" fontId="4" fillId="0" borderId="1" xfId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10" fillId="0" borderId="0" xfId="2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2" applyFont="1"/>
    <xf numFmtId="0" fontId="14" fillId="0" borderId="0" xfId="0" applyFont="1"/>
    <xf numFmtId="0" fontId="15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Normal="100" workbookViewId="0">
      <selection activeCell="K3" sqref="K3"/>
    </sheetView>
  </sheetViews>
  <sheetFormatPr defaultColWidth="9" defaultRowHeight="15"/>
  <cols>
    <col min="1" max="1" width="3.875" style="5" customWidth="1"/>
    <col min="2" max="2" width="10.75" style="5" customWidth="1"/>
    <col min="3" max="3" width="32.75" style="5" customWidth="1"/>
    <col min="4" max="4" width="8.25" style="5" customWidth="1"/>
    <col min="5" max="5" width="8" style="5" customWidth="1"/>
    <col min="6" max="6" width="11.125" style="18" customWidth="1"/>
    <col min="7" max="7" width="11.5" style="5" customWidth="1"/>
    <col min="8" max="8" width="8.125" style="5" customWidth="1"/>
    <col min="9" max="9" width="11.25" style="5" customWidth="1"/>
    <col min="10" max="10" width="8.875" style="5" customWidth="1"/>
    <col min="11" max="11" width="9.875" style="5" customWidth="1"/>
    <col min="12" max="12" width="9.875" style="5" hidden="1" customWidth="1"/>
    <col min="13" max="13" width="10.75" style="18" hidden="1" customWidth="1"/>
    <col min="14" max="14" width="10.75" style="5" hidden="1" customWidth="1"/>
    <col min="15" max="15" width="0" style="18" hidden="1" customWidth="1"/>
    <col min="16" max="16384" width="9" style="5"/>
  </cols>
  <sheetData>
    <row r="1" spans="1:15" s="16" customFormat="1" ht="63">
      <c r="A1" s="12" t="s">
        <v>60</v>
      </c>
      <c r="B1" s="13" t="s">
        <v>59</v>
      </c>
      <c r="C1" s="13" t="s">
        <v>58</v>
      </c>
      <c r="D1" s="13" t="s">
        <v>57</v>
      </c>
      <c r="E1" s="14" t="s">
        <v>56</v>
      </c>
      <c r="F1" s="15" t="s">
        <v>85</v>
      </c>
      <c r="G1" s="15" t="s">
        <v>55</v>
      </c>
      <c r="H1" s="10" t="s">
        <v>54</v>
      </c>
      <c r="I1" s="15" t="s">
        <v>53</v>
      </c>
      <c r="J1" s="15" t="s">
        <v>52</v>
      </c>
      <c r="K1" s="15" t="s">
        <v>51</v>
      </c>
      <c r="L1" s="15" t="s">
        <v>64</v>
      </c>
      <c r="M1" s="15" t="s">
        <v>65</v>
      </c>
      <c r="N1" s="15" t="s">
        <v>50</v>
      </c>
      <c r="O1" s="15" t="s">
        <v>50</v>
      </c>
    </row>
    <row r="2" spans="1:15" ht="47.25">
      <c r="A2" s="7">
        <v>1</v>
      </c>
      <c r="B2" s="7" t="s">
        <v>3</v>
      </c>
      <c r="C2" s="7" t="s">
        <v>73</v>
      </c>
      <c r="D2" s="9" t="s">
        <v>1</v>
      </c>
      <c r="E2" s="4">
        <v>30</v>
      </c>
      <c r="F2" s="31"/>
      <c r="G2" s="32"/>
      <c r="H2" s="2">
        <f>ROUND(F2+F2*G2,2)</f>
        <v>0</v>
      </c>
      <c r="I2" s="3">
        <f t="shared" ref="I2:I33" si="0">ROUND(F2*E2,2)</f>
        <v>0</v>
      </c>
      <c r="J2" s="3">
        <f t="shared" ref="J2:J33" si="1">ROUND((F2*G2)*E2,2)</f>
        <v>0</v>
      </c>
      <c r="K2" s="3">
        <f t="shared" ref="K2:K33" si="2">ROUND((F2+F2*G2)*E2,2)</f>
        <v>0</v>
      </c>
      <c r="L2" s="6"/>
      <c r="M2" s="8">
        <v>191.2</v>
      </c>
      <c r="N2" s="17">
        <f t="shared" ref="N2:N33" si="3">L2/E2</f>
        <v>0</v>
      </c>
      <c r="O2" s="11">
        <f t="shared" ref="O2:O33" si="4">M2/E2</f>
        <v>6.3733333333333331</v>
      </c>
    </row>
    <row r="3" spans="1:15" ht="47.25">
      <c r="A3" s="7">
        <v>2</v>
      </c>
      <c r="B3" s="7" t="s">
        <v>3</v>
      </c>
      <c r="C3" s="7" t="s">
        <v>49</v>
      </c>
      <c r="D3" s="9" t="s">
        <v>1</v>
      </c>
      <c r="E3" s="4">
        <v>150</v>
      </c>
      <c r="F3" s="31"/>
      <c r="G3" s="32"/>
      <c r="H3" s="2">
        <f t="shared" ref="H3:H66" si="5">ROUND(F3+F3*G3,2)</f>
        <v>0</v>
      </c>
      <c r="I3" s="3">
        <f t="shared" si="0"/>
        <v>0</v>
      </c>
      <c r="J3" s="3">
        <f t="shared" si="1"/>
        <v>0</v>
      </c>
      <c r="K3" s="3">
        <f t="shared" si="2"/>
        <v>0</v>
      </c>
      <c r="L3" s="6"/>
      <c r="M3" s="8">
        <v>191.2</v>
      </c>
      <c r="N3" s="17">
        <f t="shared" si="3"/>
        <v>0</v>
      </c>
      <c r="O3" s="11">
        <f t="shared" si="4"/>
        <v>1.2746666666666666</v>
      </c>
    </row>
    <row r="4" spans="1:15" ht="31.5">
      <c r="A4" s="7">
        <v>3</v>
      </c>
      <c r="B4" s="7" t="s">
        <v>3</v>
      </c>
      <c r="C4" s="7" t="s">
        <v>48</v>
      </c>
      <c r="D4" s="7" t="s">
        <v>1</v>
      </c>
      <c r="E4" s="4">
        <v>500</v>
      </c>
      <c r="F4" s="31"/>
      <c r="G4" s="32"/>
      <c r="H4" s="2">
        <f t="shared" si="5"/>
        <v>0</v>
      </c>
      <c r="I4" s="3">
        <f t="shared" si="0"/>
        <v>0</v>
      </c>
      <c r="J4" s="3">
        <f t="shared" si="1"/>
        <v>0</v>
      </c>
      <c r="K4" s="3">
        <f t="shared" si="2"/>
        <v>0</v>
      </c>
      <c r="L4" s="6">
        <v>125</v>
      </c>
      <c r="M4" s="8">
        <v>338.7</v>
      </c>
      <c r="N4" s="17">
        <f t="shared" si="3"/>
        <v>0.25</v>
      </c>
      <c r="O4" s="11">
        <f t="shared" si="4"/>
        <v>0.6774</v>
      </c>
    </row>
    <row r="5" spans="1:15" ht="31.5">
      <c r="A5" s="7">
        <v>4</v>
      </c>
      <c r="B5" s="7" t="s">
        <v>3</v>
      </c>
      <c r="C5" s="7" t="s">
        <v>47</v>
      </c>
      <c r="D5" s="7" t="s">
        <v>1</v>
      </c>
      <c r="E5" s="4">
        <v>30</v>
      </c>
      <c r="F5" s="31"/>
      <c r="G5" s="32"/>
      <c r="H5" s="2">
        <f t="shared" si="5"/>
        <v>0</v>
      </c>
      <c r="I5" s="3">
        <f t="shared" si="0"/>
        <v>0</v>
      </c>
      <c r="J5" s="3">
        <f t="shared" si="1"/>
        <v>0</v>
      </c>
      <c r="K5" s="3">
        <f t="shared" si="2"/>
        <v>0</v>
      </c>
      <c r="L5" s="6"/>
      <c r="M5" s="8">
        <v>12.2</v>
      </c>
      <c r="N5" s="17">
        <f t="shared" si="3"/>
        <v>0</v>
      </c>
      <c r="O5" s="11">
        <f t="shared" si="4"/>
        <v>0.40666666666666662</v>
      </c>
    </row>
    <row r="6" spans="1:15" ht="31.5">
      <c r="A6" s="7">
        <v>5</v>
      </c>
      <c r="B6" s="7" t="s">
        <v>3</v>
      </c>
      <c r="C6" s="7" t="s">
        <v>47</v>
      </c>
      <c r="D6" s="7" t="s">
        <v>1</v>
      </c>
      <c r="E6" s="4">
        <v>30</v>
      </c>
      <c r="F6" s="31"/>
      <c r="G6" s="32"/>
      <c r="H6" s="2">
        <f t="shared" si="5"/>
        <v>0</v>
      </c>
      <c r="I6" s="3">
        <f t="shared" si="0"/>
        <v>0</v>
      </c>
      <c r="J6" s="3">
        <f t="shared" si="1"/>
        <v>0</v>
      </c>
      <c r="K6" s="3">
        <f t="shared" si="2"/>
        <v>0</v>
      </c>
      <c r="L6" s="6"/>
      <c r="M6" s="8">
        <v>12.2</v>
      </c>
      <c r="N6" s="17">
        <f t="shared" si="3"/>
        <v>0</v>
      </c>
      <c r="O6" s="11">
        <f t="shared" si="4"/>
        <v>0.40666666666666662</v>
      </c>
    </row>
    <row r="7" spans="1:15" ht="47.25">
      <c r="A7" s="7">
        <v>6</v>
      </c>
      <c r="B7" s="7" t="s">
        <v>3</v>
      </c>
      <c r="C7" s="7" t="s">
        <v>46</v>
      </c>
      <c r="D7" s="7" t="s">
        <v>7</v>
      </c>
      <c r="E7" s="4">
        <v>90</v>
      </c>
      <c r="F7" s="31"/>
      <c r="G7" s="32"/>
      <c r="H7" s="2">
        <f t="shared" si="5"/>
        <v>0</v>
      </c>
      <c r="I7" s="3">
        <f t="shared" si="0"/>
        <v>0</v>
      </c>
      <c r="J7" s="3">
        <f t="shared" si="1"/>
        <v>0</v>
      </c>
      <c r="K7" s="3">
        <f t="shared" si="2"/>
        <v>0</v>
      </c>
      <c r="L7" s="6"/>
      <c r="M7" s="8">
        <v>90</v>
      </c>
      <c r="N7" s="17">
        <f t="shared" si="3"/>
        <v>0</v>
      </c>
      <c r="O7" s="11">
        <f t="shared" si="4"/>
        <v>1</v>
      </c>
    </row>
    <row r="8" spans="1:15" ht="31.5">
      <c r="A8" s="7">
        <v>7</v>
      </c>
      <c r="B8" s="7" t="s">
        <v>3</v>
      </c>
      <c r="C8" s="7" t="s">
        <v>62</v>
      </c>
      <c r="D8" s="7" t="s">
        <v>10</v>
      </c>
      <c r="E8" s="4">
        <v>150</v>
      </c>
      <c r="F8" s="31"/>
      <c r="G8" s="32"/>
      <c r="H8" s="2">
        <f t="shared" si="5"/>
        <v>0</v>
      </c>
      <c r="I8" s="3">
        <f t="shared" si="0"/>
        <v>0</v>
      </c>
      <c r="J8" s="3">
        <f t="shared" si="1"/>
        <v>0</v>
      </c>
      <c r="K8" s="3">
        <f t="shared" si="2"/>
        <v>0</v>
      </c>
      <c r="L8" s="6"/>
      <c r="M8" s="8">
        <v>42</v>
      </c>
      <c r="N8" s="17">
        <f t="shared" si="3"/>
        <v>0</v>
      </c>
      <c r="O8" s="11">
        <f t="shared" si="4"/>
        <v>0.28000000000000003</v>
      </c>
    </row>
    <row r="9" spans="1:15" ht="31.5">
      <c r="A9" s="7">
        <v>8</v>
      </c>
      <c r="B9" s="7" t="s">
        <v>3</v>
      </c>
      <c r="C9" s="7" t="s">
        <v>61</v>
      </c>
      <c r="D9" s="9" t="s">
        <v>1</v>
      </c>
      <c r="E9" s="4">
        <v>50</v>
      </c>
      <c r="F9" s="31"/>
      <c r="G9" s="32"/>
      <c r="H9" s="2">
        <f t="shared" si="5"/>
        <v>0</v>
      </c>
      <c r="I9" s="3">
        <f t="shared" si="0"/>
        <v>0</v>
      </c>
      <c r="J9" s="3">
        <f t="shared" si="1"/>
        <v>0</v>
      </c>
      <c r="K9" s="3">
        <f t="shared" si="2"/>
        <v>0</v>
      </c>
      <c r="L9" s="6"/>
      <c r="M9" s="8"/>
      <c r="N9" s="17">
        <f t="shared" si="3"/>
        <v>0</v>
      </c>
      <c r="O9" s="11">
        <f t="shared" si="4"/>
        <v>0</v>
      </c>
    </row>
    <row r="10" spans="1:15" ht="31.5">
      <c r="A10" s="7">
        <v>9</v>
      </c>
      <c r="B10" s="7" t="s">
        <v>3</v>
      </c>
      <c r="C10" s="7" t="s">
        <v>66</v>
      </c>
      <c r="D10" s="9" t="s">
        <v>1</v>
      </c>
      <c r="E10" s="4">
        <v>80</v>
      </c>
      <c r="F10" s="31"/>
      <c r="G10" s="32"/>
      <c r="H10" s="2">
        <f t="shared" si="5"/>
        <v>0</v>
      </c>
      <c r="I10" s="3">
        <f t="shared" si="0"/>
        <v>0</v>
      </c>
      <c r="J10" s="3">
        <f t="shared" si="1"/>
        <v>0</v>
      </c>
      <c r="K10" s="3">
        <f t="shared" si="2"/>
        <v>0</v>
      </c>
      <c r="L10" s="6"/>
      <c r="M10" s="8">
        <v>68.599999999999994</v>
      </c>
      <c r="N10" s="17">
        <f t="shared" si="3"/>
        <v>0</v>
      </c>
      <c r="O10" s="11">
        <f t="shared" si="4"/>
        <v>0.85749999999999993</v>
      </c>
    </row>
    <row r="11" spans="1:15" ht="47.25">
      <c r="A11" s="7">
        <v>10</v>
      </c>
      <c r="B11" s="7" t="s">
        <v>3</v>
      </c>
      <c r="C11" s="7" t="s">
        <v>45</v>
      </c>
      <c r="D11" s="7" t="s">
        <v>1</v>
      </c>
      <c r="E11" s="4">
        <v>400</v>
      </c>
      <c r="F11" s="31"/>
      <c r="G11" s="32"/>
      <c r="H11" s="2">
        <f t="shared" si="5"/>
        <v>0</v>
      </c>
      <c r="I11" s="3">
        <f t="shared" si="0"/>
        <v>0</v>
      </c>
      <c r="J11" s="3">
        <f t="shared" si="1"/>
        <v>0</v>
      </c>
      <c r="K11" s="3">
        <f t="shared" si="2"/>
        <v>0</v>
      </c>
      <c r="L11" s="6">
        <v>116.86</v>
      </c>
      <c r="M11" s="8">
        <v>256.86</v>
      </c>
      <c r="N11" s="17">
        <f t="shared" si="3"/>
        <v>0.29215000000000002</v>
      </c>
      <c r="O11" s="11">
        <f t="shared" si="4"/>
        <v>0.64215</v>
      </c>
    </row>
    <row r="12" spans="1:15" ht="47.25">
      <c r="A12" s="7">
        <v>11</v>
      </c>
      <c r="B12" s="7" t="s">
        <v>3</v>
      </c>
      <c r="C12" s="7" t="s">
        <v>44</v>
      </c>
      <c r="D12" s="7" t="s">
        <v>1</v>
      </c>
      <c r="E12" s="4">
        <v>530</v>
      </c>
      <c r="F12" s="31"/>
      <c r="G12" s="32"/>
      <c r="H12" s="2">
        <f t="shared" si="5"/>
        <v>0</v>
      </c>
      <c r="I12" s="3">
        <f t="shared" si="0"/>
        <v>0</v>
      </c>
      <c r="J12" s="3">
        <f t="shared" si="1"/>
        <v>0</v>
      </c>
      <c r="K12" s="3">
        <f t="shared" si="2"/>
        <v>0</v>
      </c>
      <c r="L12" s="6">
        <v>105</v>
      </c>
      <c r="M12" s="8">
        <v>300</v>
      </c>
      <c r="N12" s="17">
        <f t="shared" si="3"/>
        <v>0.19811320754716982</v>
      </c>
      <c r="O12" s="11">
        <f t="shared" si="4"/>
        <v>0.56603773584905659</v>
      </c>
    </row>
    <row r="13" spans="1:15" ht="31.5">
      <c r="A13" s="7">
        <v>12</v>
      </c>
      <c r="B13" s="7" t="s">
        <v>3</v>
      </c>
      <c r="C13" s="7" t="s">
        <v>74</v>
      </c>
      <c r="D13" s="7" t="s">
        <v>1</v>
      </c>
      <c r="E13" s="4">
        <v>50</v>
      </c>
      <c r="F13" s="31"/>
      <c r="G13" s="32"/>
      <c r="H13" s="2">
        <f t="shared" si="5"/>
        <v>0</v>
      </c>
      <c r="I13" s="3">
        <f t="shared" si="0"/>
        <v>0</v>
      </c>
      <c r="J13" s="3">
        <f t="shared" si="1"/>
        <v>0</v>
      </c>
      <c r="K13" s="3">
        <f t="shared" si="2"/>
        <v>0</v>
      </c>
      <c r="L13" s="6"/>
      <c r="M13" s="8"/>
      <c r="N13" s="17">
        <f t="shared" si="3"/>
        <v>0</v>
      </c>
      <c r="O13" s="11">
        <f t="shared" si="4"/>
        <v>0</v>
      </c>
    </row>
    <row r="14" spans="1:15" ht="31.5">
      <c r="A14" s="7">
        <v>13</v>
      </c>
      <c r="B14" s="7" t="s">
        <v>3</v>
      </c>
      <c r="C14" s="7" t="s">
        <v>63</v>
      </c>
      <c r="D14" s="7" t="s">
        <v>1</v>
      </c>
      <c r="E14" s="4">
        <v>50</v>
      </c>
      <c r="F14" s="31"/>
      <c r="G14" s="32"/>
      <c r="H14" s="2">
        <f t="shared" si="5"/>
        <v>0</v>
      </c>
      <c r="I14" s="3">
        <f t="shared" si="0"/>
        <v>0</v>
      </c>
      <c r="J14" s="3">
        <f t="shared" si="1"/>
        <v>0</v>
      </c>
      <c r="K14" s="3">
        <f t="shared" si="2"/>
        <v>0</v>
      </c>
      <c r="L14" s="6"/>
      <c r="M14" s="8"/>
      <c r="N14" s="17">
        <f t="shared" si="3"/>
        <v>0</v>
      </c>
      <c r="O14" s="11">
        <f t="shared" si="4"/>
        <v>0</v>
      </c>
    </row>
    <row r="15" spans="1:15" ht="31.5">
      <c r="A15" s="7">
        <v>14</v>
      </c>
      <c r="B15" s="7" t="s">
        <v>3</v>
      </c>
      <c r="C15" s="7" t="s">
        <v>67</v>
      </c>
      <c r="D15" s="7" t="s">
        <v>1</v>
      </c>
      <c r="E15" s="4">
        <v>100</v>
      </c>
      <c r="F15" s="31"/>
      <c r="G15" s="32"/>
      <c r="H15" s="2">
        <f t="shared" si="5"/>
        <v>0</v>
      </c>
      <c r="I15" s="3">
        <f t="shared" si="0"/>
        <v>0</v>
      </c>
      <c r="J15" s="3">
        <f t="shared" si="1"/>
        <v>0</v>
      </c>
      <c r="K15" s="3">
        <f t="shared" si="2"/>
        <v>0</v>
      </c>
      <c r="L15" s="6">
        <v>25.02</v>
      </c>
      <c r="M15" s="8">
        <v>72.72</v>
      </c>
      <c r="N15" s="17">
        <f t="shared" si="3"/>
        <v>0.25019999999999998</v>
      </c>
      <c r="O15" s="11">
        <f t="shared" si="4"/>
        <v>0.72719999999999996</v>
      </c>
    </row>
    <row r="16" spans="1:15" ht="31.5">
      <c r="A16" s="7">
        <v>15</v>
      </c>
      <c r="B16" s="7" t="s">
        <v>3</v>
      </c>
      <c r="C16" s="7" t="s">
        <v>43</v>
      </c>
      <c r="D16" s="9" t="s">
        <v>1</v>
      </c>
      <c r="E16" s="4">
        <v>10</v>
      </c>
      <c r="F16" s="31"/>
      <c r="G16" s="32"/>
      <c r="H16" s="2">
        <f t="shared" si="5"/>
        <v>0</v>
      </c>
      <c r="I16" s="3">
        <f t="shared" si="0"/>
        <v>0</v>
      </c>
      <c r="J16" s="3">
        <f t="shared" si="1"/>
        <v>0</v>
      </c>
      <c r="K16" s="3">
        <f t="shared" si="2"/>
        <v>0</v>
      </c>
      <c r="L16" s="6">
        <v>3</v>
      </c>
      <c r="M16" s="8">
        <v>6</v>
      </c>
      <c r="N16" s="17">
        <f t="shared" si="3"/>
        <v>0.3</v>
      </c>
      <c r="O16" s="11">
        <f t="shared" si="4"/>
        <v>0.6</v>
      </c>
    </row>
    <row r="17" spans="1:15" ht="31.5">
      <c r="A17" s="7">
        <v>16</v>
      </c>
      <c r="B17" s="7" t="s">
        <v>3</v>
      </c>
      <c r="C17" s="7" t="s">
        <v>42</v>
      </c>
      <c r="D17" s="9" t="s">
        <v>1</v>
      </c>
      <c r="E17" s="4">
        <v>40</v>
      </c>
      <c r="F17" s="31"/>
      <c r="G17" s="32"/>
      <c r="H17" s="2">
        <f t="shared" si="5"/>
        <v>0</v>
      </c>
      <c r="I17" s="3">
        <f t="shared" si="0"/>
        <v>0</v>
      </c>
      <c r="J17" s="3">
        <f t="shared" si="1"/>
        <v>0</v>
      </c>
      <c r="K17" s="3">
        <f t="shared" si="2"/>
        <v>0</v>
      </c>
      <c r="L17" s="6">
        <v>15</v>
      </c>
      <c r="M17" s="8">
        <v>25</v>
      </c>
      <c r="N17" s="17">
        <f t="shared" si="3"/>
        <v>0.375</v>
      </c>
      <c r="O17" s="11">
        <f t="shared" si="4"/>
        <v>0.625</v>
      </c>
    </row>
    <row r="18" spans="1:15" ht="31.5">
      <c r="A18" s="7">
        <v>17</v>
      </c>
      <c r="B18" s="7" t="s">
        <v>3</v>
      </c>
      <c r="C18" s="7" t="s">
        <v>41</v>
      </c>
      <c r="D18" s="9" t="s">
        <v>1</v>
      </c>
      <c r="E18" s="4">
        <v>20</v>
      </c>
      <c r="F18" s="31"/>
      <c r="G18" s="32"/>
      <c r="H18" s="2">
        <f t="shared" si="5"/>
        <v>0</v>
      </c>
      <c r="I18" s="3">
        <f t="shared" si="0"/>
        <v>0</v>
      </c>
      <c r="J18" s="3">
        <f t="shared" si="1"/>
        <v>0</v>
      </c>
      <c r="K18" s="3">
        <f t="shared" si="2"/>
        <v>0</v>
      </c>
      <c r="L18" s="6">
        <v>25</v>
      </c>
      <c r="M18" s="8">
        <v>50</v>
      </c>
      <c r="N18" s="17">
        <f t="shared" si="3"/>
        <v>1.25</v>
      </c>
      <c r="O18" s="11">
        <f t="shared" si="4"/>
        <v>2.5</v>
      </c>
    </row>
    <row r="19" spans="1:15" ht="31.5">
      <c r="A19" s="7">
        <v>18</v>
      </c>
      <c r="B19" s="7" t="s">
        <v>3</v>
      </c>
      <c r="C19" s="7" t="s">
        <v>75</v>
      </c>
      <c r="D19" s="9" t="s">
        <v>1</v>
      </c>
      <c r="E19" s="4">
        <v>60</v>
      </c>
      <c r="F19" s="31"/>
      <c r="G19" s="32"/>
      <c r="H19" s="2">
        <f t="shared" si="5"/>
        <v>0</v>
      </c>
      <c r="I19" s="3">
        <f t="shared" si="0"/>
        <v>0</v>
      </c>
      <c r="J19" s="3">
        <f t="shared" si="1"/>
        <v>0</v>
      </c>
      <c r="K19" s="3">
        <f t="shared" si="2"/>
        <v>0</v>
      </c>
      <c r="L19" s="6"/>
      <c r="M19" s="8">
        <v>119</v>
      </c>
      <c r="N19" s="17">
        <f t="shared" si="3"/>
        <v>0</v>
      </c>
      <c r="O19" s="11">
        <f t="shared" si="4"/>
        <v>1.9833333333333334</v>
      </c>
    </row>
    <row r="20" spans="1:15" ht="35.25" customHeight="1">
      <c r="A20" s="7">
        <v>19</v>
      </c>
      <c r="B20" s="7" t="s">
        <v>3</v>
      </c>
      <c r="C20" s="7" t="s">
        <v>40</v>
      </c>
      <c r="D20" s="9" t="s">
        <v>1</v>
      </c>
      <c r="E20" s="4">
        <v>120</v>
      </c>
      <c r="F20" s="31"/>
      <c r="G20" s="32"/>
      <c r="H20" s="2">
        <f t="shared" si="5"/>
        <v>0</v>
      </c>
      <c r="I20" s="3">
        <f t="shared" si="0"/>
        <v>0</v>
      </c>
      <c r="J20" s="3">
        <f t="shared" si="1"/>
        <v>0</v>
      </c>
      <c r="K20" s="3">
        <f t="shared" si="2"/>
        <v>0</v>
      </c>
      <c r="L20" s="6"/>
      <c r="M20" s="8">
        <v>119</v>
      </c>
      <c r="N20" s="17">
        <f t="shared" si="3"/>
        <v>0</v>
      </c>
      <c r="O20" s="11">
        <f t="shared" si="4"/>
        <v>0.9916666666666667</v>
      </c>
    </row>
    <row r="21" spans="1:15" ht="31.5">
      <c r="A21" s="7">
        <v>20</v>
      </c>
      <c r="B21" s="7" t="s">
        <v>3</v>
      </c>
      <c r="C21" s="7" t="s">
        <v>39</v>
      </c>
      <c r="D21" s="9" t="s">
        <v>1</v>
      </c>
      <c r="E21" s="4">
        <v>80</v>
      </c>
      <c r="F21" s="31"/>
      <c r="G21" s="32"/>
      <c r="H21" s="2">
        <f t="shared" si="5"/>
        <v>0</v>
      </c>
      <c r="I21" s="3">
        <f t="shared" si="0"/>
        <v>0</v>
      </c>
      <c r="J21" s="3">
        <f t="shared" si="1"/>
        <v>0</v>
      </c>
      <c r="K21" s="3">
        <f t="shared" si="2"/>
        <v>0</v>
      </c>
      <c r="L21" s="6">
        <v>20</v>
      </c>
      <c r="M21" s="8">
        <v>20</v>
      </c>
      <c r="N21" s="17">
        <f t="shared" si="3"/>
        <v>0.25</v>
      </c>
      <c r="O21" s="11">
        <f t="shared" si="4"/>
        <v>0.25</v>
      </c>
    </row>
    <row r="22" spans="1:15" ht="31.5">
      <c r="A22" s="7">
        <v>21</v>
      </c>
      <c r="B22" s="7" t="s">
        <v>3</v>
      </c>
      <c r="C22" s="7" t="s">
        <v>38</v>
      </c>
      <c r="D22" s="9" t="s">
        <v>1</v>
      </c>
      <c r="E22" s="4">
        <v>240</v>
      </c>
      <c r="F22" s="31"/>
      <c r="G22" s="32"/>
      <c r="H22" s="2">
        <f t="shared" si="5"/>
        <v>0</v>
      </c>
      <c r="I22" s="3">
        <f t="shared" si="0"/>
        <v>0</v>
      </c>
      <c r="J22" s="3">
        <f t="shared" si="1"/>
        <v>0</v>
      </c>
      <c r="K22" s="3">
        <f t="shared" si="2"/>
        <v>0</v>
      </c>
      <c r="L22" s="6">
        <v>86</v>
      </c>
      <c r="M22" s="8">
        <v>171.2</v>
      </c>
      <c r="N22" s="17">
        <f t="shared" si="3"/>
        <v>0.35833333333333334</v>
      </c>
      <c r="O22" s="11">
        <f t="shared" si="4"/>
        <v>0.71333333333333326</v>
      </c>
    </row>
    <row r="23" spans="1:15" ht="78.75">
      <c r="A23" s="7">
        <v>22</v>
      </c>
      <c r="B23" s="7" t="s">
        <v>3</v>
      </c>
      <c r="C23" s="7" t="s">
        <v>37</v>
      </c>
      <c r="D23" s="7" t="s">
        <v>1</v>
      </c>
      <c r="E23" s="4">
        <v>500</v>
      </c>
      <c r="F23" s="31"/>
      <c r="G23" s="32"/>
      <c r="H23" s="2">
        <f t="shared" si="5"/>
        <v>0</v>
      </c>
      <c r="I23" s="3">
        <f t="shared" si="0"/>
        <v>0</v>
      </c>
      <c r="J23" s="3">
        <f t="shared" si="1"/>
        <v>0</v>
      </c>
      <c r="K23" s="3">
        <f t="shared" si="2"/>
        <v>0</v>
      </c>
      <c r="L23" s="6">
        <v>230</v>
      </c>
      <c r="M23" s="8">
        <v>600</v>
      </c>
      <c r="N23" s="17">
        <f t="shared" si="3"/>
        <v>0.46</v>
      </c>
      <c r="O23" s="11">
        <f t="shared" si="4"/>
        <v>1.2</v>
      </c>
    </row>
    <row r="24" spans="1:15" ht="78.75">
      <c r="A24" s="7">
        <v>23</v>
      </c>
      <c r="B24" s="7" t="s">
        <v>3</v>
      </c>
      <c r="C24" s="7" t="s">
        <v>36</v>
      </c>
      <c r="D24" s="9" t="s">
        <v>1</v>
      </c>
      <c r="E24" s="4">
        <v>500</v>
      </c>
      <c r="F24" s="31"/>
      <c r="G24" s="32"/>
      <c r="H24" s="2">
        <f t="shared" si="5"/>
        <v>0</v>
      </c>
      <c r="I24" s="3">
        <f t="shared" si="0"/>
        <v>0</v>
      </c>
      <c r="J24" s="3">
        <f t="shared" si="1"/>
        <v>0</v>
      </c>
      <c r="K24" s="3">
        <f t="shared" si="2"/>
        <v>0</v>
      </c>
      <c r="L24" s="6"/>
      <c r="M24" s="8">
        <v>50.68</v>
      </c>
      <c r="N24" s="17">
        <f t="shared" si="3"/>
        <v>0</v>
      </c>
      <c r="O24" s="11">
        <f t="shared" si="4"/>
        <v>0.10136000000000001</v>
      </c>
    </row>
    <row r="25" spans="1:15" ht="47.25">
      <c r="A25" s="7">
        <v>24</v>
      </c>
      <c r="B25" s="7" t="s">
        <v>3</v>
      </c>
      <c r="C25" s="7" t="s">
        <v>35</v>
      </c>
      <c r="D25" s="7" t="s">
        <v>10</v>
      </c>
      <c r="E25" s="4">
        <v>50</v>
      </c>
      <c r="F25" s="31"/>
      <c r="G25" s="32"/>
      <c r="H25" s="2">
        <f t="shared" si="5"/>
        <v>0</v>
      </c>
      <c r="I25" s="3">
        <f t="shared" si="0"/>
        <v>0</v>
      </c>
      <c r="J25" s="3">
        <f t="shared" si="1"/>
        <v>0</v>
      </c>
      <c r="K25" s="3">
        <f t="shared" si="2"/>
        <v>0</v>
      </c>
      <c r="L25" s="6">
        <v>76</v>
      </c>
      <c r="M25" s="8">
        <v>50</v>
      </c>
      <c r="N25" s="17">
        <f t="shared" si="3"/>
        <v>1.52</v>
      </c>
      <c r="O25" s="11">
        <f t="shared" si="4"/>
        <v>1</v>
      </c>
    </row>
    <row r="26" spans="1:15" ht="47.25">
      <c r="A26" s="7">
        <v>25</v>
      </c>
      <c r="B26" s="7" t="s">
        <v>3</v>
      </c>
      <c r="C26" s="7" t="s">
        <v>34</v>
      </c>
      <c r="D26" s="9" t="s">
        <v>10</v>
      </c>
      <c r="E26" s="4">
        <v>250</v>
      </c>
      <c r="F26" s="31"/>
      <c r="G26" s="32"/>
      <c r="H26" s="2">
        <f t="shared" si="5"/>
        <v>0</v>
      </c>
      <c r="I26" s="3">
        <f t="shared" si="0"/>
        <v>0</v>
      </c>
      <c r="J26" s="3">
        <f t="shared" si="1"/>
        <v>0</v>
      </c>
      <c r="K26" s="3">
        <f t="shared" si="2"/>
        <v>0</v>
      </c>
      <c r="L26" s="6"/>
      <c r="M26" s="8">
        <v>108</v>
      </c>
      <c r="N26" s="17">
        <f t="shared" si="3"/>
        <v>0</v>
      </c>
      <c r="O26" s="11">
        <f t="shared" si="4"/>
        <v>0.432</v>
      </c>
    </row>
    <row r="27" spans="1:15" ht="31.5">
      <c r="A27" s="7">
        <v>26</v>
      </c>
      <c r="B27" s="7" t="s">
        <v>3</v>
      </c>
      <c r="C27" s="7" t="s">
        <v>33</v>
      </c>
      <c r="D27" s="9" t="s">
        <v>0</v>
      </c>
      <c r="E27" s="4">
        <v>100</v>
      </c>
      <c r="F27" s="31"/>
      <c r="G27" s="32"/>
      <c r="H27" s="2">
        <f t="shared" si="5"/>
        <v>0</v>
      </c>
      <c r="I27" s="3">
        <f t="shared" si="0"/>
        <v>0</v>
      </c>
      <c r="J27" s="3">
        <f t="shared" si="1"/>
        <v>0</v>
      </c>
      <c r="K27" s="3">
        <f t="shared" si="2"/>
        <v>0</v>
      </c>
      <c r="L27" s="6"/>
      <c r="M27" s="8">
        <v>55</v>
      </c>
      <c r="N27" s="17">
        <f t="shared" si="3"/>
        <v>0</v>
      </c>
      <c r="O27" s="11">
        <f t="shared" si="4"/>
        <v>0.55000000000000004</v>
      </c>
    </row>
    <row r="28" spans="1:15" ht="63">
      <c r="A28" s="7">
        <v>27</v>
      </c>
      <c r="B28" s="7" t="s">
        <v>3</v>
      </c>
      <c r="C28" s="7" t="s">
        <v>32</v>
      </c>
      <c r="D28" s="9" t="s">
        <v>1</v>
      </c>
      <c r="E28" s="4">
        <v>400</v>
      </c>
      <c r="F28" s="31"/>
      <c r="G28" s="32"/>
      <c r="H28" s="2">
        <f t="shared" si="5"/>
        <v>0</v>
      </c>
      <c r="I28" s="3">
        <f t="shared" si="0"/>
        <v>0</v>
      </c>
      <c r="J28" s="3">
        <f t="shared" si="1"/>
        <v>0</v>
      </c>
      <c r="K28" s="3">
        <f t="shared" si="2"/>
        <v>0</v>
      </c>
      <c r="L28" s="6">
        <v>111.66</v>
      </c>
      <c r="M28" s="8">
        <v>274.26</v>
      </c>
      <c r="N28" s="17">
        <f t="shared" si="3"/>
        <v>0.27915000000000001</v>
      </c>
      <c r="O28" s="11">
        <f t="shared" si="4"/>
        <v>0.68564999999999998</v>
      </c>
    </row>
    <row r="29" spans="1:15" ht="47.25">
      <c r="A29" s="7">
        <v>28</v>
      </c>
      <c r="B29" s="7" t="s">
        <v>3</v>
      </c>
      <c r="C29" s="7" t="s">
        <v>31</v>
      </c>
      <c r="D29" s="7" t="s">
        <v>1</v>
      </c>
      <c r="E29" s="4">
        <v>200</v>
      </c>
      <c r="F29" s="31"/>
      <c r="G29" s="32"/>
      <c r="H29" s="2">
        <f t="shared" si="5"/>
        <v>0</v>
      </c>
      <c r="I29" s="3">
        <f t="shared" si="0"/>
        <v>0</v>
      </c>
      <c r="J29" s="3">
        <f t="shared" si="1"/>
        <v>0</v>
      </c>
      <c r="K29" s="3">
        <f t="shared" si="2"/>
        <v>0</v>
      </c>
      <c r="L29" s="6">
        <v>29.92</v>
      </c>
      <c r="M29" s="8">
        <v>55.62</v>
      </c>
      <c r="N29" s="17">
        <f t="shared" si="3"/>
        <v>0.14960000000000001</v>
      </c>
      <c r="O29" s="11">
        <f t="shared" si="4"/>
        <v>0.27810000000000001</v>
      </c>
    </row>
    <row r="30" spans="1:15" ht="110.25">
      <c r="A30" s="7">
        <v>29</v>
      </c>
      <c r="B30" s="7" t="s">
        <v>3</v>
      </c>
      <c r="C30" s="7" t="s">
        <v>30</v>
      </c>
      <c r="D30" s="9" t="s">
        <v>1</v>
      </c>
      <c r="E30" s="4">
        <v>280</v>
      </c>
      <c r="F30" s="31"/>
      <c r="G30" s="32"/>
      <c r="H30" s="2">
        <f t="shared" si="5"/>
        <v>0</v>
      </c>
      <c r="I30" s="3">
        <f t="shared" si="0"/>
        <v>0</v>
      </c>
      <c r="J30" s="3">
        <f t="shared" si="1"/>
        <v>0</v>
      </c>
      <c r="K30" s="3">
        <f t="shared" si="2"/>
        <v>0</v>
      </c>
      <c r="L30" s="6">
        <v>69</v>
      </c>
      <c r="M30" s="8">
        <v>150</v>
      </c>
      <c r="N30" s="17">
        <f t="shared" si="3"/>
        <v>0.24642857142857144</v>
      </c>
      <c r="O30" s="11">
        <f t="shared" si="4"/>
        <v>0.5357142857142857</v>
      </c>
    </row>
    <row r="31" spans="1:15" ht="63">
      <c r="A31" s="7">
        <v>30</v>
      </c>
      <c r="B31" s="7" t="s">
        <v>3</v>
      </c>
      <c r="C31" s="7" t="s">
        <v>29</v>
      </c>
      <c r="D31" s="7" t="s">
        <v>10</v>
      </c>
      <c r="E31" s="4">
        <v>200</v>
      </c>
      <c r="F31" s="31"/>
      <c r="G31" s="32"/>
      <c r="H31" s="2">
        <f t="shared" si="5"/>
        <v>0</v>
      </c>
      <c r="I31" s="3">
        <f t="shared" si="0"/>
        <v>0</v>
      </c>
      <c r="J31" s="3">
        <f t="shared" si="1"/>
        <v>0</v>
      </c>
      <c r="K31" s="3">
        <f t="shared" si="2"/>
        <v>0</v>
      </c>
      <c r="L31" s="6">
        <v>32.1</v>
      </c>
      <c r="M31" s="8">
        <v>93</v>
      </c>
      <c r="N31" s="17">
        <f t="shared" si="3"/>
        <v>0.1605</v>
      </c>
      <c r="O31" s="11">
        <f t="shared" si="4"/>
        <v>0.46500000000000002</v>
      </c>
    </row>
    <row r="32" spans="1:15" ht="31.5">
      <c r="A32" s="7">
        <v>31</v>
      </c>
      <c r="B32" s="7" t="s">
        <v>3</v>
      </c>
      <c r="C32" s="7" t="s">
        <v>28</v>
      </c>
      <c r="D32" s="9" t="s">
        <v>1</v>
      </c>
      <c r="E32" s="4">
        <v>80</v>
      </c>
      <c r="F32" s="31"/>
      <c r="G32" s="32"/>
      <c r="H32" s="2">
        <f t="shared" si="5"/>
        <v>0</v>
      </c>
      <c r="I32" s="3">
        <f t="shared" si="0"/>
        <v>0</v>
      </c>
      <c r="J32" s="3">
        <f t="shared" si="1"/>
        <v>0</v>
      </c>
      <c r="K32" s="3">
        <f t="shared" si="2"/>
        <v>0</v>
      </c>
      <c r="L32" s="6">
        <v>30</v>
      </c>
      <c r="M32" s="8">
        <v>55.1</v>
      </c>
      <c r="N32" s="17">
        <f t="shared" si="3"/>
        <v>0.375</v>
      </c>
      <c r="O32" s="11">
        <f t="shared" si="4"/>
        <v>0.68874999999999997</v>
      </c>
    </row>
    <row r="33" spans="1:15" ht="78.75">
      <c r="A33" s="7">
        <v>32</v>
      </c>
      <c r="B33" s="7" t="s">
        <v>3</v>
      </c>
      <c r="C33" s="7" t="s">
        <v>27</v>
      </c>
      <c r="D33" s="9" t="s">
        <v>7</v>
      </c>
      <c r="E33" s="4">
        <v>800</v>
      </c>
      <c r="F33" s="31"/>
      <c r="G33" s="32"/>
      <c r="H33" s="2">
        <f t="shared" si="5"/>
        <v>0</v>
      </c>
      <c r="I33" s="3">
        <f t="shared" si="0"/>
        <v>0</v>
      </c>
      <c r="J33" s="3">
        <f t="shared" si="1"/>
        <v>0</v>
      </c>
      <c r="K33" s="3">
        <f t="shared" si="2"/>
        <v>0</v>
      </c>
      <c r="L33" s="6">
        <v>211</v>
      </c>
      <c r="M33" s="8">
        <v>586</v>
      </c>
      <c r="N33" s="17">
        <f t="shared" si="3"/>
        <v>0.26374999999999998</v>
      </c>
      <c r="O33" s="11">
        <f t="shared" si="4"/>
        <v>0.73250000000000004</v>
      </c>
    </row>
    <row r="34" spans="1:15" ht="31.5">
      <c r="A34" s="7">
        <v>33</v>
      </c>
      <c r="B34" s="7" t="s">
        <v>3</v>
      </c>
      <c r="C34" s="7" t="s">
        <v>76</v>
      </c>
      <c r="D34" s="9" t="s">
        <v>1</v>
      </c>
      <c r="E34" s="4">
        <v>10</v>
      </c>
      <c r="F34" s="31"/>
      <c r="G34" s="32"/>
      <c r="H34" s="2">
        <f t="shared" si="5"/>
        <v>0</v>
      </c>
      <c r="I34" s="3">
        <f t="shared" ref="I34:I69" si="6">ROUND(F34*E34,2)</f>
        <v>0</v>
      </c>
      <c r="J34" s="3">
        <f t="shared" ref="J34:J69" si="7">ROUND((F34*G34)*E34,2)</f>
        <v>0</v>
      </c>
      <c r="K34" s="3">
        <f t="shared" ref="K34:K69" si="8">ROUND((F34+F34*G34)*E34,2)</f>
        <v>0</v>
      </c>
      <c r="L34" s="6"/>
      <c r="M34" s="8">
        <v>6</v>
      </c>
      <c r="N34" s="17">
        <f t="shared" ref="N34:N69" si="9">L34/E34</f>
        <v>0</v>
      </c>
      <c r="O34" s="11">
        <f t="shared" ref="O34:O69" si="10">M34/E34</f>
        <v>0.6</v>
      </c>
    </row>
    <row r="35" spans="1:15" ht="31.5">
      <c r="A35" s="7">
        <v>34</v>
      </c>
      <c r="B35" s="7" t="s">
        <v>3</v>
      </c>
      <c r="C35" s="7" t="s">
        <v>26</v>
      </c>
      <c r="D35" s="9" t="s">
        <v>1</v>
      </c>
      <c r="E35" s="4">
        <v>15</v>
      </c>
      <c r="F35" s="31"/>
      <c r="G35" s="32"/>
      <c r="H35" s="2">
        <f t="shared" si="5"/>
        <v>0</v>
      </c>
      <c r="I35" s="3">
        <f t="shared" si="6"/>
        <v>0</v>
      </c>
      <c r="J35" s="3">
        <f t="shared" si="7"/>
        <v>0</v>
      </c>
      <c r="K35" s="3">
        <f t="shared" si="8"/>
        <v>0</v>
      </c>
      <c r="L35" s="6"/>
      <c r="M35" s="8">
        <v>6</v>
      </c>
      <c r="N35" s="17">
        <f t="shared" si="9"/>
        <v>0</v>
      </c>
      <c r="O35" s="11">
        <f t="shared" si="10"/>
        <v>0.4</v>
      </c>
    </row>
    <row r="36" spans="1:15" ht="31.5">
      <c r="A36" s="7">
        <v>35</v>
      </c>
      <c r="B36" s="7" t="s">
        <v>3</v>
      </c>
      <c r="C36" s="7" t="s">
        <v>78</v>
      </c>
      <c r="D36" s="9" t="s">
        <v>1</v>
      </c>
      <c r="E36" s="4">
        <v>50</v>
      </c>
      <c r="F36" s="31"/>
      <c r="G36" s="32"/>
      <c r="H36" s="2">
        <f t="shared" si="5"/>
        <v>0</v>
      </c>
      <c r="I36" s="3">
        <f t="shared" si="6"/>
        <v>0</v>
      </c>
      <c r="J36" s="3">
        <f t="shared" si="7"/>
        <v>0</v>
      </c>
      <c r="K36" s="3">
        <f t="shared" si="8"/>
        <v>0</v>
      </c>
      <c r="L36" s="6">
        <v>98</v>
      </c>
      <c r="M36" s="8">
        <v>98</v>
      </c>
      <c r="N36" s="17">
        <f t="shared" si="9"/>
        <v>1.96</v>
      </c>
      <c r="O36" s="11">
        <f t="shared" si="10"/>
        <v>1.96</v>
      </c>
    </row>
    <row r="37" spans="1:15" ht="31.5">
      <c r="A37" s="7">
        <v>36</v>
      </c>
      <c r="B37" s="7" t="s">
        <v>3</v>
      </c>
      <c r="C37" s="7" t="s">
        <v>77</v>
      </c>
      <c r="D37" s="7" t="s">
        <v>1</v>
      </c>
      <c r="E37" s="4">
        <v>150</v>
      </c>
      <c r="F37" s="31"/>
      <c r="G37" s="32"/>
      <c r="H37" s="2">
        <f t="shared" si="5"/>
        <v>0</v>
      </c>
      <c r="I37" s="3">
        <f t="shared" si="6"/>
        <v>0</v>
      </c>
      <c r="J37" s="3">
        <f t="shared" si="7"/>
        <v>0</v>
      </c>
      <c r="K37" s="3">
        <f t="shared" si="8"/>
        <v>0</v>
      </c>
      <c r="L37" s="6"/>
      <c r="M37" s="8"/>
      <c r="N37" s="17">
        <f t="shared" si="9"/>
        <v>0</v>
      </c>
      <c r="O37" s="11">
        <f t="shared" si="10"/>
        <v>0</v>
      </c>
    </row>
    <row r="38" spans="1:15" ht="31.5">
      <c r="A38" s="7">
        <v>37</v>
      </c>
      <c r="B38" s="7" t="s">
        <v>3</v>
      </c>
      <c r="C38" s="7" t="s">
        <v>68</v>
      </c>
      <c r="D38" s="9" t="s">
        <v>1</v>
      </c>
      <c r="E38" s="4">
        <v>700</v>
      </c>
      <c r="F38" s="31"/>
      <c r="G38" s="32"/>
      <c r="H38" s="2">
        <f t="shared" si="5"/>
        <v>0</v>
      </c>
      <c r="I38" s="3">
        <f t="shared" si="6"/>
        <v>0</v>
      </c>
      <c r="J38" s="3">
        <f t="shared" si="7"/>
        <v>0</v>
      </c>
      <c r="K38" s="3">
        <f t="shared" si="8"/>
        <v>0</v>
      </c>
      <c r="L38" s="6">
        <v>339.86</v>
      </c>
      <c r="M38" s="8">
        <v>700</v>
      </c>
      <c r="N38" s="17">
        <f t="shared" si="9"/>
        <v>0.48551428571428573</v>
      </c>
      <c r="O38" s="11">
        <f t="shared" si="10"/>
        <v>1</v>
      </c>
    </row>
    <row r="39" spans="1:15" ht="31.5">
      <c r="A39" s="7">
        <v>38</v>
      </c>
      <c r="B39" s="7" t="s">
        <v>3</v>
      </c>
      <c r="C39" s="7" t="s">
        <v>69</v>
      </c>
      <c r="D39" s="7" t="s">
        <v>1</v>
      </c>
      <c r="E39" s="4">
        <v>700</v>
      </c>
      <c r="F39" s="31"/>
      <c r="G39" s="32"/>
      <c r="H39" s="2">
        <f t="shared" si="5"/>
        <v>0</v>
      </c>
      <c r="I39" s="3">
        <f t="shared" si="6"/>
        <v>0</v>
      </c>
      <c r="J39" s="3">
        <f t="shared" si="7"/>
        <v>0</v>
      </c>
      <c r="K39" s="3">
        <f t="shared" si="8"/>
        <v>0</v>
      </c>
      <c r="L39" s="6"/>
      <c r="M39" s="8">
        <v>229.86</v>
      </c>
      <c r="N39" s="17">
        <f t="shared" si="9"/>
        <v>0</v>
      </c>
      <c r="O39" s="11">
        <f t="shared" si="10"/>
        <v>0.32837142857142859</v>
      </c>
    </row>
    <row r="40" spans="1:15" ht="31.5">
      <c r="A40" s="7">
        <v>39</v>
      </c>
      <c r="B40" s="7" t="s">
        <v>3</v>
      </c>
      <c r="C40" s="7" t="s">
        <v>25</v>
      </c>
      <c r="D40" s="9" t="s">
        <v>1</v>
      </c>
      <c r="E40" s="4">
        <v>60</v>
      </c>
      <c r="F40" s="31"/>
      <c r="G40" s="32"/>
      <c r="H40" s="2">
        <f t="shared" si="5"/>
        <v>0</v>
      </c>
      <c r="I40" s="3">
        <f t="shared" si="6"/>
        <v>0</v>
      </c>
      <c r="J40" s="3">
        <f t="shared" si="7"/>
        <v>0</v>
      </c>
      <c r="K40" s="3">
        <f t="shared" si="8"/>
        <v>0</v>
      </c>
      <c r="L40" s="6"/>
      <c r="M40" s="8">
        <v>32.4</v>
      </c>
      <c r="N40" s="17">
        <f t="shared" si="9"/>
        <v>0</v>
      </c>
      <c r="O40" s="11">
        <f t="shared" si="10"/>
        <v>0.53999999999999992</v>
      </c>
    </row>
    <row r="41" spans="1:15" ht="31.5">
      <c r="A41" s="7">
        <v>40</v>
      </c>
      <c r="B41" s="7" t="s">
        <v>3</v>
      </c>
      <c r="C41" s="7" t="s">
        <v>24</v>
      </c>
      <c r="D41" s="9" t="s">
        <v>1</v>
      </c>
      <c r="E41" s="4">
        <v>80</v>
      </c>
      <c r="F41" s="31"/>
      <c r="G41" s="32"/>
      <c r="H41" s="2">
        <f t="shared" si="5"/>
        <v>0</v>
      </c>
      <c r="I41" s="3">
        <f t="shared" si="6"/>
        <v>0</v>
      </c>
      <c r="J41" s="3">
        <f t="shared" si="7"/>
        <v>0</v>
      </c>
      <c r="K41" s="3">
        <f t="shared" si="8"/>
        <v>0</v>
      </c>
      <c r="L41" s="6"/>
      <c r="M41" s="8">
        <v>79</v>
      </c>
      <c r="N41" s="17">
        <f t="shared" si="9"/>
        <v>0</v>
      </c>
      <c r="O41" s="11">
        <f t="shared" si="10"/>
        <v>0.98750000000000004</v>
      </c>
    </row>
    <row r="42" spans="1:15" ht="63">
      <c r="A42" s="7">
        <v>41</v>
      </c>
      <c r="B42" s="7" t="s">
        <v>3</v>
      </c>
      <c r="C42" s="7" t="s">
        <v>23</v>
      </c>
      <c r="D42" s="9" t="s">
        <v>1</v>
      </c>
      <c r="E42" s="4">
        <v>500</v>
      </c>
      <c r="F42" s="31"/>
      <c r="G42" s="32"/>
      <c r="H42" s="2">
        <f t="shared" si="5"/>
        <v>0</v>
      </c>
      <c r="I42" s="3">
        <f t="shared" si="6"/>
        <v>0</v>
      </c>
      <c r="J42" s="3">
        <f t="shared" si="7"/>
        <v>0</v>
      </c>
      <c r="K42" s="3">
        <f t="shared" si="8"/>
        <v>0</v>
      </c>
      <c r="L42" s="6">
        <v>111</v>
      </c>
      <c r="M42" s="8">
        <v>279</v>
      </c>
      <c r="N42" s="17">
        <f t="shared" si="9"/>
        <v>0.222</v>
      </c>
      <c r="O42" s="11">
        <f t="shared" si="10"/>
        <v>0.55800000000000005</v>
      </c>
    </row>
    <row r="43" spans="1:15" ht="63">
      <c r="A43" s="7">
        <v>42</v>
      </c>
      <c r="B43" s="7" t="s">
        <v>3</v>
      </c>
      <c r="C43" s="7" t="s">
        <v>22</v>
      </c>
      <c r="D43" s="7" t="s">
        <v>1</v>
      </c>
      <c r="E43" s="4">
        <v>60</v>
      </c>
      <c r="F43" s="31"/>
      <c r="G43" s="32"/>
      <c r="H43" s="2">
        <f t="shared" si="5"/>
        <v>0</v>
      </c>
      <c r="I43" s="3">
        <f t="shared" si="6"/>
        <v>0</v>
      </c>
      <c r="J43" s="3">
        <f t="shared" si="7"/>
        <v>0</v>
      </c>
      <c r="K43" s="3">
        <f t="shared" si="8"/>
        <v>0</v>
      </c>
      <c r="L43" s="6"/>
      <c r="M43" s="8">
        <v>34</v>
      </c>
      <c r="N43" s="17">
        <f t="shared" si="9"/>
        <v>0</v>
      </c>
      <c r="O43" s="11">
        <f t="shared" si="10"/>
        <v>0.56666666666666665</v>
      </c>
    </row>
    <row r="44" spans="1:15" ht="47.25">
      <c r="A44" s="7">
        <v>43</v>
      </c>
      <c r="B44" s="7" t="s">
        <v>3</v>
      </c>
      <c r="C44" s="7" t="s">
        <v>21</v>
      </c>
      <c r="D44" s="7" t="s">
        <v>1</v>
      </c>
      <c r="E44" s="4">
        <v>450</v>
      </c>
      <c r="F44" s="31"/>
      <c r="G44" s="32"/>
      <c r="H44" s="2">
        <f t="shared" si="5"/>
        <v>0</v>
      </c>
      <c r="I44" s="3">
        <f t="shared" si="6"/>
        <v>0</v>
      </c>
      <c r="J44" s="3">
        <f t="shared" si="7"/>
        <v>0</v>
      </c>
      <c r="K44" s="3">
        <f t="shared" si="8"/>
        <v>0</v>
      </c>
      <c r="L44" s="6">
        <v>143.34</v>
      </c>
      <c r="M44" s="8">
        <v>489</v>
      </c>
      <c r="N44" s="17">
        <f t="shared" si="9"/>
        <v>0.31853333333333333</v>
      </c>
      <c r="O44" s="11">
        <f t="shared" si="10"/>
        <v>1.0866666666666667</v>
      </c>
    </row>
    <row r="45" spans="1:15" ht="47.25">
      <c r="A45" s="7">
        <v>44</v>
      </c>
      <c r="B45" s="7" t="s">
        <v>3</v>
      </c>
      <c r="C45" s="7" t="s">
        <v>20</v>
      </c>
      <c r="D45" s="7" t="s">
        <v>1</v>
      </c>
      <c r="E45" s="4">
        <v>450</v>
      </c>
      <c r="F45" s="31"/>
      <c r="G45" s="32"/>
      <c r="H45" s="2">
        <f t="shared" si="5"/>
        <v>0</v>
      </c>
      <c r="I45" s="3">
        <f t="shared" si="6"/>
        <v>0</v>
      </c>
      <c r="J45" s="3">
        <f t="shared" si="7"/>
        <v>0</v>
      </c>
      <c r="K45" s="3">
        <f t="shared" si="8"/>
        <v>0</v>
      </c>
      <c r="L45" s="6"/>
      <c r="M45" s="8"/>
      <c r="N45" s="17">
        <f t="shared" si="9"/>
        <v>0</v>
      </c>
      <c r="O45" s="11">
        <f t="shared" si="10"/>
        <v>0</v>
      </c>
    </row>
    <row r="46" spans="1:15" ht="63">
      <c r="A46" s="7">
        <v>45</v>
      </c>
      <c r="B46" s="7" t="s">
        <v>3</v>
      </c>
      <c r="C46" s="7" t="s">
        <v>70</v>
      </c>
      <c r="D46" s="7" t="s">
        <v>1</v>
      </c>
      <c r="E46" s="4">
        <v>130</v>
      </c>
      <c r="F46" s="31"/>
      <c r="G46" s="32"/>
      <c r="H46" s="2">
        <f t="shared" si="5"/>
        <v>0</v>
      </c>
      <c r="I46" s="3">
        <f t="shared" si="6"/>
        <v>0</v>
      </c>
      <c r="J46" s="3">
        <f t="shared" si="7"/>
        <v>0</v>
      </c>
      <c r="K46" s="3">
        <f t="shared" si="8"/>
        <v>0</v>
      </c>
      <c r="L46" s="6"/>
      <c r="M46" s="8">
        <v>64</v>
      </c>
      <c r="N46" s="17">
        <f t="shared" si="9"/>
        <v>0</v>
      </c>
      <c r="O46" s="11">
        <f t="shared" si="10"/>
        <v>0.49230769230769234</v>
      </c>
    </row>
    <row r="47" spans="1:15" ht="47.25">
      <c r="A47" s="7">
        <v>46</v>
      </c>
      <c r="B47" s="7" t="s">
        <v>3</v>
      </c>
      <c r="C47" s="7" t="s">
        <v>19</v>
      </c>
      <c r="D47" s="7" t="s">
        <v>1</v>
      </c>
      <c r="E47" s="4">
        <v>70</v>
      </c>
      <c r="F47" s="31"/>
      <c r="G47" s="32"/>
      <c r="H47" s="2">
        <f t="shared" si="5"/>
        <v>0</v>
      </c>
      <c r="I47" s="3">
        <f t="shared" si="6"/>
        <v>0</v>
      </c>
      <c r="J47" s="3">
        <f t="shared" si="7"/>
        <v>0</v>
      </c>
      <c r="K47" s="3">
        <f t="shared" si="8"/>
        <v>0</v>
      </c>
      <c r="L47" s="6">
        <v>48</v>
      </c>
      <c r="M47" s="8">
        <v>70</v>
      </c>
      <c r="N47" s="17">
        <f t="shared" si="9"/>
        <v>0.68571428571428572</v>
      </c>
      <c r="O47" s="11">
        <f t="shared" si="10"/>
        <v>1</v>
      </c>
    </row>
    <row r="48" spans="1:15" ht="31.5">
      <c r="A48" s="7">
        <v>47</v>
      </c>
      <c r="B48" s="7" t="s">
        <v>3</v>
      </c>
      <c r="C48" s="7" t="s">
        <v>18</v>
      </c>
      <c r="D48" s="9" t="s">
        <v>1</v>
      </c>
      <c r="E48" s="4">
        <v>180</v>
      </c>
      <c r="F48" s="31"/>
      <c r="G48" s="32"/>
      <c r="H48" s="2">
        <f t="shared" si="5"/>
        <v>0</v>
      </c>
      <c r="I48" s="3">
        <f t="shared" si="6"/>
        <v>0</v>
      </c>
      <c r="J48" s="3">
        <f t="shared" si="7"/>
        <v>0</v>
      </c>
      <c r="K48" s="3">
        <f t="shared" si="8"/>
        <v>0</v>
      </c>
      <c r="L48" s="6">
        <v>25.5</v>
      </c>
      <c r="M48" s="8">
        <v>103</v>
      </c>
      <c r="N48" s="17">
        <f t="shared" si="9"/>
        <v>0.14166666666666666</v>
      </c>
      <c r="O48" s="11">
        <f t="shared" si="10"/>
        <v>0.57222222222222219</v>
      </c>
    </row>
    <row r="49" spans="1:15" ht="63">
      <c r="A49" s="7">
        <v>48</v>
      </c>
      <c r="B49" s="7" t="s">
        <v>3</v>
      </c>
      <c r="C49" s="7" t="s">
        <v>17</v>
      </c>
      <c r="D49" s="9" t="s">
        <v>1</v>
      </c>
      <c r="E49" s="4">
        <v>480</v>
      </c>
      <c r="F49" s="31"/>
      <c r="G49" s="32"/>
      <c r="H49" s="2">
        <f t="shared" si="5"/>
        <v>0</v>
      </c>
      <c r="I49" s="3">
        <f t="shared" si="6"/>
        <v>0</v>
      </c>
      <c r="J49" s="3">
        <f t="shared" si="7"/>
        <v>0</v>
      </c>
      <c r="K49" s="3">
        <f t="shared" si="8"/>
        <v>0</v>
      </c>
      <c r="L49" s="6">
        <v>117.6</v>
      </c>
      <c r="M49" s="8">
        <v>312.60000000000002</v>
      </c>
      <c r="N49" s="17">
        <f t="shared" si="9"/>
        <v>0.245</v>
      </c>
      <c r="O49" s="11">
        <f t="shared" si="10"/>
        <v>0.65125</v>
      </c>
    </row>
    <row r="50" spans="1:15" ht="63">
      <c r="A50" s="7">
        <v>49</v>
      </c>
      <c r="B50" s="7" t="s">
        <v>3</v>
      </c>
      <c r="C50" s="7" t="s">
        <v>16</v>
      </c>
      <c r="D50" s="9" t="s">
        <v>7</v>
      </c>
      <c r="E50" s="4">
        <v>800</v>
      </c>
      <c r="F50" s="31"/>
      <c r="G50" s="32"/>
      <c r="H50" s="2">
        <f t="shared" si="5"/>
        <v>0</v>
      </c>
      <c r="I50" s="3">
        <f t="shared" si="6"/>
        <v>0</v>
      </c>
      <c r="J50" s="3">
        <f t="shared" si="7"/>
        <v>0</v>
      </c>
      <c r="K50" s="3">
        <f t="shared" si="8"/>
        <v>0</v>
      </c>
      <c r="L50" s="6">
        <v>140</v>
      </c>
      <c r="M50" s="8">
        <v>522</v>
      </c>
      <c r="N50" s="17">
        <f t="shared" si="9"/>
        <v>0.17499999999999999</v>
      </c>
      <c r="O50" s="11">
        <f t="shared" si="10"/>
        <v>0.65249999999999997</v>
      </c>
    </row>
    <row r="51" spans="1:15" ht="31.5">
      <c r="A51" s="7">
        <v>50</v>
      </c>
      <c r="B51" s="7" t="s">
        <v>3</v>
      </c>
      <c r="C51" s="7" t="s">
        <v>79</v>
      </c>
      <c r="D51" s="7" t="s">
        <v>1</v>
      </c>
      <c r="E51" s="4">
        <v>50</v>
      </c>
      <c r="F51" s="31"/>
      <c r="G51" s="32"/>
      <c r="H51" s="2">
        <f t="shared" si="5"/>
        <v>0</v>
      </c>
      <c r="I51" s="3">
        <f t="shared" si="6"/>
        <v>0</v>
      </c>
      <c r="J51" s="3">
        <f t="shared" si="7"/>
        <v>0</v>
      </c>
      <c r="K51" s="3">
        <f t="shared" si="8"/>
        <v>0</v>
      </c>
      <c r="L51" s="6">
        <v>100</v>
      </c>
      <c r="M51" s="8">
        <v>100</v>
      </c>
      <c r="N51" s="17">
        <f t="shared" si="9"/>
        <v>2</v>
      </c>
      <c r="O51" s="11">
        <f t="shared" si="10"/>
        <v>2</v>
      </c>
    </row>
    <row r="52" spans="1:15" ht="31.5">
      <c r="A52" s="7">
        <v>51</v>
      </c>
      <c r="B52" s="7" t="s">
        <v>3</v>
      </c>
      <c r="C52" s="7" t="s">
        <v>80</v>
      </c>
      <c r="D52" s="7" t="s">
        <v>1</v>
      </c>
      <c r="E52" s="4">
        <v>150</v>
      </c>
      <c r="F52" s="31"/>
      <c r="G52" s="32"/>
      <c r="H52" s="2">
        <f t="shared" si="5"/>
        <v>0</v>
      </c>
      <c r="I52" s="3">
        <f t="shared" si="6"/>
        <v>0</v>
      </c>
      <c r="J52" s="3">
        <f t="shared" si="7"/>
        <v>0</v>
      </c>
      <c r="K52" s="3">
        <f t="shared" si="8"/>
        <v>0</v>
      </c>
      <c r="L52" s="6">
        <v>20</v>
      </c>
      <c r="M52" s="8">
        <v>20</v>
      </c>
      <c r="N52" s="17">
        <f t="shared" si="9"/>
        <v>0.13333333333333333</v>
      </c>
      <c r="O52" s="11">
        <f t="shared" si="10"/>
        <v>0.13333333333333333</v>
      </c>
    </row>
    <row r="53" spans="1:15" ht="47.25">
      <c r="A53" s="7">
        <v>52</v>
      </c>
      <c r="B53" s="7" t="s">
        <v>3</v>
      </c>
      <c r="C53" s="7" t="s">
        <v>15</v>
      </c>
      <c r="D53" s="9" t="s">
        <v>1</v>
      </c>
      <c r="E53" s="4">
        <v>450</v>
      </c>
      <c r="F53" s="31"/>
      <c r="G53" s="32"/>
      <c r="H53" s="2">
        <f t="shared" si="5"/>
        <v>0</v>
      </c>
      <c r="I53" s="3">
        <f t="shared" si="6"/>
        <v>0</v>
      </c>
      <c r="J53" s="3">
        <f t="shared" si="7"/>
        <v>0</v>
      </c>
      <c r="K53" s="3">
        <f t="shared" si="8"/>
        <v>0</v>
      </c>
      <c r="L53" s="6">
        <v>156.30000000000001</v>
      </c>
      <c r="M53" s="8">
        <v>436.7</v>
      </c>
      <c r="N53" s="17">
        <f t="shared" si="9"/>
        <v>0.34733333333333338</v>
      </c>
      <c r="O53" s="11">
        <f t="shared" si="10"/>
        <v>0.97044444444444444</v>
      </c>
    </row>
    <row r="54" spans="1:15" ht="47.25">
      <c r="A54" s="7">
        <v>53</v>
      </c>
      <c r="B54" s="7" t="s">
        <v>3</v>
      </c>
      <c r="C54" s="7" t="s">
        <v>14</v>
      </c>
      <c r="D54" s="9" t="s">
        <v>1</v>
      </c>
      <c r="E54" s="4">
        <v>450</v>
      </c>
      <c r="F54" s="31"/>
      <c r="G54" s="32"/>
      <c r="H54" s="2">
        <f t="shared" si="5"/>
        <v>0</v>
      </c>
      <c r="I54" s="3">
        <f t="shared" si="6"/>
        <v>0</v>
      </c>
      <c r="J54" s="3">
        <f t="shared" si="7"/>
        <v>0</v>
      </c>
      <c r="K54" s="3">
        <f t="shared" si="8"/>
        <v>0</v>
      </c>
      <c r="L54" s="6"/>
      <c r="M54" s="8"/>
      <c r="N54" s="17">
        <f t="shared" si="9"/>
        <v>0</v>
      </c>
      <c r="O54" s="11">
        <f t="shared" si="10"/>
        <v>0</v>
      </c>
    </row>
    <row r="55" spans="1:15" ht="63">
      <c r="A55" s="7">
        <v>54</v>
      </c>
      <c r="B55" s="7" t="s">
        <v>3</v>
      </c>
      <c r="C55" s="7" t="s">
        <v>83</v>
      </c>
      <c r="D55" s="9" t="s">
        <v>1</v>
      </c>
      <c r="E55" s="4">
        <v>50</v>
      </c>
      <c r="F55" s="31"/>
      <c r="G55" s="32"/>
      <c r="H55" s="2">
        <f t="shared" si="5"/>
        <v>0</v>
      </c>
      <c r="I55" s="3">
        <f t="shared" si="6"/>
        <v>0</v>
      </c>
      <c r="J55" s="3">
        <f t="shared" si="7"/>
        <v>0</v>
      </c>
      <c r="K55" s="3">
        <f t="shared" si="8"/>
        <v>0</v>
      </c>
      <c r="L55" s="6"/>
      <c r="M55" s="8"/>
      <c r="N55" s="17">
        <f t="shared" si="9"/>
        <v>0</v>
      </c>
      <c r="O55" s="11">
        <f t="shared" si="10"/>
        <v>0</v>
      </c>
    </row>
    <row r="56" spans="1:15" ht="47.25">
      <c r="A56" s="7">
        <v>55</v>
      </c>
      <c r="B56" s="7" t="s">
        <v>3</v>
      </c>
      <c r="C56" s="7" t="s">
        <v>13</v>
      </c>
      <c r="D56" s="7" t="s">
        <v>1</v>
      </c>
      <c r="E56" s="4">
        <v>360</v>
      </c>
      <c r="F56" s="31"/>
      <c r="G56" s="32"/>
      <c r="H56" s="2">
        <f t="shared" si="5"/>
        <v>0</v>
      </c>
      <c r="I56" s="3">
        <f t="shared" si="6"/>
        <v>0</v>
      </c>
      <c r="J56" s="3">
        <f t="shared" si="7"/>
        <v>0</v>
      </c>
      <c r="K56" s="3">
        <f t="shared" si="8"/>
        <v>0</v>
      </c>
      <c r="L56" s="6">
        <v>56.6</v>
      </c>
      <c r="M56" s="8">
        <v>162</v>
      </c>
      <c r="N56" s="17">
        <f t="shared" si="9"/>
        <v>0.15722222222222224</v>
      </c>
      <c r="O56" s="11">
        <f t="shared" si="10"/>
        <v>0.45</v>
      </c>
    </row>
    <row r="57" spans="1:15" ht="47.25">
      <c r="A57" s="7">
        <v>56</v>
      </c>
      <c r="B57" s="7" t="s">
        <v>3</v>
      </c>
      <c r="C57" s="7" t="s">
        <v>12</v>
      </c>
      <c r="D57" s="7" t="s">
        <v>7</v>
      </c>
      <c r="E57" s="4">
        <v>400</v>
      </c>
      <c r="F57" s="31"/>
      <c r="G57" s="32"/>
      <c r="H57" s="2">
        <f t="shared" si="5"/>
        <v>0</v>
      </c>
      <c r="I57" s="3">
        <f t="shared" si="6"/>
        <v>0</v>
      </c>
      <c r="J57" s="3">
        <f t="shared" si="7"/>
        <v>0</v>
      </c>
      <c r="K57" s="3">
        <f t="shared" si="8"/>
        <v>0</v>
      </c>
      <c r="L57" s="6">
        <v>40</v>
      </c>
      <c r="M57" s="8">
        <v>120</v>
      </c>
      <c r="N57" s="17">
        <f t="shared" si="9"/>
        <v>0.1</v>
      </c>
      <c r="O57" s="11">
        <f t="shared" si="10"/>
        <v>0.3</v>
      </c>
    </row>
    <row r="58" spans="1:15" ht="47.25">
      <c r="A58" s="7">
        <v>57</v>
      </c>
      <c r="B58" s="7" t="s">
        <v>3</v>
      </c>
      <c r="C58" s="7" t="s">
        <v>11</v>
      </c>
      <c r="D58" s="9" t="s">
        <v>10</v>
      </c>
      <c r="E58" s="4">
        <v>140</v>
      </c>
      <c r="F58" s="31"/>
      <c r="G58" s="32"/>
      <c r="H58" s="2">
        <f t="shared" si="5"/>
        <v>0</v>
      </c>
      <c r="I58" s="3">
        <f t="shared" si="6"/>
        <v>0</v>
      </c>
      <c r="J58" s="3">
        <f t="shared" si="7"/>
        <v>0</v>
      </c>
      <c r="K58" s="3">
        <f t="shared" si="8"/>
        <v>0</v>
      </c>
      <c r="L58" s="6">
        <v>12</v>
      </c>
      <c r="M58" s="8">
        <v>30</v>
      </c>
      <c r="N58" s="17">
        <f t="shared" si="9"/>
        <v>8.5714285714285715E-2</v>
      </c>
      <c r="O58" s="11">
        <f t="shared" si="10"/>
        <v>0.21428571428571427</v>
      </c>
    </row>
    <row r="59" spans="1:15" ht="47.25">
      <c r="A59" s="7">
        <v>58</v>
      </c>
      <c r="B59" s="7" t="s">
        <v>3</v>
      </c>
      <c r="C59" s="7" t="s">
        <v>71</v>
      </c>
      <c r="D59" s="7" t="s">
        <v>10</v>
      </c>
      <c r="E59" s="4">
        <v>200</v>
      </c>
      <c r="F59" s="31"/>
      <c r="G59" s="32"/>
      <c r="H59" s="2">
        <f t="shared" si="5"/>
        <v>0</v>
      </c>
      <c r="I59" s="3">
        <f t="shared" si="6"/>
        <v>0</v>
      </c>
      <c r="J59" s="3">
        <f t="shared" si="7"/>
        <v>0</v>
      </c>
      <c r="K59" s="3">
        <f t="shared" si="8"/>
        <v>0</v>
      </c>
      <c r="L59" s="6">
        <v>36</v>
      </c>
      <c r="M59" s="8">
        <v>90</v>
      </c>
      <c r="N59" s="17">
        <f t="shared" si="9"/>
        <v>0.18</v>
      </c>
      <c r="O59" s="11">
        <f t="shared" si="10"/>
        <v>0.45</v>
      </c>
    </row>
    <row r="60" spans="1:15" ht="63">
      <c r="A60" s="7">
        <v>59</v>
      </c>
      <c r="B60" s="7" t="s">
        <v>3</v>
      </c>
      <c r="C60" s="7" t="s">
        <v>72</v>
      </c>
      <c r="D60" s="7" t="s">
        <v>1</v>
      </c>
      <c r="E60" s="4">
        <v>580</v>
      </c>
      <c r="F60" s="31"/>
      <c r="G60" s="32"/>
      <c r="H60" s="2">
        <f t="shared" si="5"/>
        <v>0</v>
      </c>
      <c r="I60" s="3">
        <f t="shared" si="6"/>
        <v>0</v>
      </c>
      <c r="J60" s="3">
        <f t="shared" si="7"/>
        <v>0</v>
      </c>
      <c r="K60" s="3">
        <f t="shared" si="8"/>
        <v>0</v>
      </c>
      <c r="L60" s="6">
        <v>129.13999999999999</v>
      </c>
      <c r="M60" s="8">
        <v>339.14</v>
      </c>
      <c r="N60" s="17">
        <f t="shared" si="9"/>
        <v>0.22265517241379307</v>
      </c>
      <c r="O60" s="11">
        <f t="shared" si="10"/>
        <v>0.5847241379310345</v>
      </c>
    </row>
    <row r="61" spans="1:15" ht="31.5">
      <c r="A61" s="7">
        <v>60</v>
      </c>
      <c r="B61" s="7" t="s">
        <v>3</v>
      </c>
      <c r="C61" s="7" t="s">
        <v>9</v>
      </c>
      <c r="D61" s="7" t="s">
        <v>1</v>
      </c>
      <c r="E61" s="4">
        <v>30</v>
      </c>
      <c r="F61" s="31"/>
      <c r="G61" s="32"/>
      <c r="H61" s="2">
        <f t="shared" si="5"/>
        <v>0</v>
      </c>
      <c r="I61" s="3">
        <f t="shared" si="6"/>
        <v>0</v>
      </c>
      <c r="J61" s="3">
        <f t="shared" si="7"/>
        <v>0</v>
      </c>
      <c r="K61" s="3">
        <f t="shared" si="8"/>
        <v>0</v>
      </c>
      <c r="L61" s="6"/>
      <c r="M61" s="8">
        <v>38</v>
      </c>
      <c r="N61" s="17">
        <f t="shared" si="9"/>
        <v>0</v>
      </c>
      <c r="O61" s="11">
        <f t="shared" si="10"/>
        <v>1.2666666666666666</v>
      </c>
    </row>
    <row r="62" spans="1:15" ht="78.75">
      <c r="A62" s="7">
        <v>61</v>
      </c>
      <c r="B62" s="7" t="s">
        <v>3</v>
      </c>
      <c r="C62" s="7" t="s">
        <v>8</v>
      </c>
      <c r="D62" s="7" t="s">
        <v>7</v>
      </c>
      <c r="E62" s="4">
        <v>280</v>
      </c>
      <c r="F62" s="31"/>
      <c r="G62" s="32"/>
      <c r="H62" s="2">
        <f t="shared" si="5"/>
        <v>0</v>
      </c>
      <c r="I62" s="3">
        <f t="shared" si="6"/>
        <v>0</v>
      </c>
      <c r="J62" s="3">
        <f t="shared" si="7"/>
        <v>0</v>
      </c>
      <c r="K62" s="3">
        <f t="shared" si="8"/>
        <v>0</v>
      </c>
      <c r="L62" s="6">
        <v>58</v>
      </c>
      <c r="M62" s="8">
        <v>170</v>
      </c>
      <c r="N62" s="17">
        <f t="shared" si="9"/>
        <v>0.20714285714285716</v>
      </c>
      <c r="O62" s="11">
        <f t="shared" si="10"/>
        <v>0.6071428571428571</v>
      </c>
    </row>
    <row r="63" spans="1:15" ht="47.25">
      <c r="A63" s="7">
        <v>62</v>
      </c>
      <c r="B63" s="7" t="s">
        <v>3</v>
      </c>
      <c r="C63" s="7" t="s">
        <v>6</v>
      </c>
      <c r="D63" s="9" t="s">
        <v>1</v>
      </c>
      <c r="E63" s="4">
        <v>130</v>
      </c>
      <c r="F63" s="31"/>
      <c r="G63" s="32"/>
      <c r="H63" s="2">
        <f t="shared" si="5"/>
        <v>0</v>
      </c>
      <c r="I63" s="3">
        <f t="shared" si="6"/>
        <v>0</v>
      </c>
      <c r="J63" s="3">
        <f t="shared" si="7"/>
        <v>0</v>
      </c>
      <c r="K63" s="3">
        <f t="shared" si="8"/>
        <v>0</v>
      </c>
      <c r="L63" s="6"/>
      <c r="M63" s="8">
        <v>24</v>
      </c>
      <c r="N63" s="17">
        <f t="shared" si="9"/>
        <v>0</v>
      </c>
      <c r="O63" s="11">
        <f t="shared" si="10"/>
        <v>0.18461538461538463</v>
      </c>
    </row>
    <row r="64" spans="1:15" ht="63">
      <c r="A64" s="7">
        <v>63</v>
      </c>
      <c r="B64" s="7" t="s">
        <v>3</v>
      </c>
      <c r="C64" s="7" t="s">
        <v>84</v>
      </c>
      <c r="D64" s="9" t="s">
        <v>1</v>
      </c>
      <c r="E64" s="4">
        <v>60</v>
      </c>
      <c r="F64" s="31"/>
      <c r="G64" s="32"/>
      <c r="H64" s="2">
        <f t="shared" si="5"/>
        <v>0</v>
      </c>
      <c r="I64" s="3">
        <f t="shared" si="6"/>
        <v>0</v>
      </c>
      <c r="J64" s="3">
        <f t="shared" si="7"/>
        <v>0</v>
      </c>
      <c r="K64" s="3">
        <f t="shared" si="8"/>
        <v>0</v>
      </c>
      <c r="L64" s="6"/>
      <c r="M64" s="8">
        <v>124</v>
      </c>
      <c r="N64" s="17">
        <f t="shared" si="9"/>
        <v>0</v>
      </c>
      <c r="O64" s="11">
        <f t="shared" si="10"/>
        <v>2.0666666666666669</v>
      </c>
    </row>
    <row r="65" spans="1:15" ht="47.25">
      <c r="A65" s="7">
        <v>64</v>
      </c>
      <c r="B65" s="7" t="s">
        <v>3</v>
      </c>
      <c r="C65" s="7" t="s">
        <v>5</v>
      </c>
      <c r="D65" s="9" t="s">
        <v>1</v>
      </c>
      <c r="E65" s="4">
        <v>180</v>
      </c>
      <c r="F65" s="31"/>
      <c r="G65" s="32"/>
      <c r="H65" s="2">
        <f t="shared" si="5"/>
        <v>0</v>
      </c>
      <c r="I65" s="3">
        <f t="shared" si="6"/>
        <v>0</v>
      </c>
      <c r="J65" s="3">
        <f t="shared" si="7"/>
        <v>0</v>
      </c>
      <c r="K65" s="3">
        <f t="shared" si="8"/>
        <v>0</v>
      </c>
      <c r="L65" s="6"/>
      <c r="M65" s="8">
        <v>124</v>
      </c>
      <c r="N65" s="17">
        <f t="shared" si="9"/>
        <v>0</v>
      </c>
      <c r="O65" s="11">
        <f t="shared" si="10"/>
        <v>0.68888888888888888</v>
      </c>
    </row>
    <row r="66" spans="1:15" ht="63">
      <c r="A66" s="7">
        <v>65</v>
      </c>
      <c r="B66" s="7" t="s">
        <v>3</v>
      </c>
      <c r="C66" s="7" t="s">
        <v>82</v>
      </c>
      <c r="D66" s="7" t="s">
        <v>1</v>
      </c>
      <c r="E66" s="4">
        <v>60</v>
      </c>
      <c r="F66" s="31"/>
      <c r="G66" s="32"/>
      <c r="H66" s="2">
        <f t="shared" si="5"/>
        <v>0</v>
      </c>
      <c r="I66" s="3">
        <f t="shared" si="6"/>
        <v>0</v>
      </c>
      <c r="J66" s="3">
        <f t="shared" si="7"/>
        <v>0</v>
      </c>
      <c r="K66" s="3">
        <f t="shared" si="8"/>
        <v>0</v>
      </c>
      <c r="L66" s="6"/>
      <c r="M66" s="8"/>
      <c r="N66" s="17">
        <f t="shared" si="9"/>
        <v>0</v>
      </c>
      <c r="O66" s="11">
        <f t="shared" si="10"/>
        <v>0</v>
      </c>
    </row>
    <row r="67" spans="1:15" ht="63">
      <c r="A67" s="7">
        <v>66</v>
      </c>
      <c r="B67" s="7" t="s">
        <v>3</v>
      </c>
      <c r="C67" s="7" t="s">
        <v>81</v>
      </c>
      <c r="D67" s="7" t="s">
        <v>1</v>
      </c>
      <c r="E67" s="4">
        <v>60</v>
      </c>
      <c r="F67" s="31"/>
      <c r="G67" s="32"/>
      <c r="H67" s="2">
        <f t="shared" ref="H67:H69" si="11">ROUND(F67+F67*G67,2)</f>
        <v>0</v>
      </c>
      <c r="I67" s="3">
        <f t="shared" si="6"/>
        <v>0</v>
      </c>
      <c r="J67" s="3">
        <f t="shared" si="7"/>
        <v>0</v>
      </c>
      <c r="K67" s="3">
        <f t="shared" si="8"/>
        <v>0</v>
      </c>
      <c r="L67" s="6"/>
      <c r="M67" s="8"/>
      <c r="N67" s="17">
        <f t="shared" si="9"/>
        <v>0</v>
      </c>
      <c r="O67" s="11">
        <f t="shared" si="10"/>
        <v>0</v>
      </c>
    </row>
    <row r="68" spans="1:15" ht="78.75">
      <c r="A68" s="7">
        <v>67</v>
      </c>
      <c r="B68" s="7" t="s">
        <v>3</v>
      </c>
      <c r="C68" s="7" t="s">
        <v>4</v>
      </c>
      <c r="D68" s="7" t="s">
        <v>1</v>
      </c>
      <c r="E68" s="4">
        <v>10000</v>
      </c>
      <c r="F68" s="31"/>
      <c r="G68" s="32"/>
      <c r="H68" s="2">
        <f t="shared" si="11"/>
        <v>0</v>
      </c>
      <c r="I68" s="3">
        <f t="shared" si="6"/>
        <v>0</v>
      </c>
      <c r="J68" s="3">
        <f t="shared" si="7"/>
        <v>0</v>
      </c>
      <c r="K68" s="3">
        <f t="shared" si="8"/>
        <v>0</v>
      </c>
      <c r="L68" s="6">
        <v>2651.06</v>
      </c>
      <c r="M68" s="8">
        <v>6926.06</v>
      </c>
      <c r="N68" s="17">
        <f t="shared" si="9"/>
        <v>0.26510600000000001</v>
      </c>
      <c r="O68" s="11">
        <f t="shared" si="10"/>
        <v>0.69260600000000005</v>
      </c>
    </row>
    <row r="69" spans="1:15" ht="63">
      <c r="A69" s="7">
        <v>68</v>
      </c>
      <c r="B69" s="7" t="s">
        <v>3</v>
      </c>
      <c r="C69" s="7" t="s">
        <v>2</v>
      </c>
      <c r="D69" s="9" t="s">
        <v>1</v>
      </c>
      <c r="E69" s="4">
        <v>3050</v>
      </c>
      <c r="F69" s="31"/>
      <c r="G69" s="32"/>
      <c r="H69" s="2">
        <f t="shared" si="11"/>
        <v>0</v>
      </c>
      <c r="I69" s="3">
        <f t="shared" si="6"/>
        <v>0</v>
      </c>
      <c r="J69" s="3">
        <f t="shared" si="7"/>
        <v>0</v>
      </c>
      <c r="K69" s="3">
        <f t="shared" si="8"/>
        <v>0</v>
      </c>
      <c r="L69" s="6"/>
      <c r="M69" s="8"/>
      <c r="N69" s="17">
        <f t="shared" si="9"/>
        <v>0</v>
      </c>
      <c r="O69" s="11">
        <f t="shared" si="10"/>
        <v>0</v>
      </c>
    </row>
    <row r="70" spans="1:15">
      <c r="I70" s="33">
        <f>SUM(I2:I69)</f>
        <v>0</v>
      </c>
      <c r="J70" s="33">
        <f>SUM(J2:J69)</f>
        <v>0</v>
      </c>
      <c r="K70" s="33">
        <f>SUM(K2:K69)</f>
        <v>0</v>
      </c>
    </row>
    <row r="73" spans="1:15" ht="15.75">
      <c r="B73" s="19" t="s">
        <v>86</v>
      </c>
      <c r="C73" s="20"/>
      <c r="D73"/>
      <c r="E73"/>
      <c r="F73" s="1"/>
      <c r="G73"/>
      <c r="H73"/>
    </row>
    <row r="74" spans="1:15" ht="15.75">
      <c r="B74" s="21"/>
      <c r="C74" s="20"/>
      <c r="D74"/>
      <c r="E74"/>
      <c r="F74" s="1"/>
      <c r="G74"/>
      <c r="H74"/>
    </row>
    <row r="75" spans="1:15" ht="15.75">
      <c r="B75" s="21" t="s">
        <v>87</v>
      </c>
      <c r="C75" s="28"/>
      <c r="D75" s="29"/>
      <c r="E75" s="29"/>
      <c r="F75" s="30"/>
      <c r="G75" s="29"/>
      <c r="H75" s="29"/>
    </row>
    <row r="76" spans="1:15" ht="15.75">
      <c r="B76" s="21" t="s">
        <v>97</v>
      </c>
      <c r="C76" s="28"/>
      <c r="D76" s="29"/>
      <c r="E76" s="29"/>
      <c r="F76" s="30"/>
      <c r="G76" s="29"/>
      <c r="H76" s="29"/>
    </row>
    <row r="77" spans="1:15" ht="15.75">
      <c r="B77" s="21"/>
      <c r="C77" s="20"/>
      <c r="D77"/>
      <c r="E77"/>
      <c r="F77" s="1"/>
      <c r="G77"/>
      <c r="H77"/>
    </row>
    <row r="79" spans="1:15" ht="30" customHeight="1">
      <c r="B79" s="34" t="s">
        <v>88</v>
      </c>
      <c r="C79" s="34"/>
      <c r="D79" s="34"/>
      <c r="E79" s="34"/>
      <c r="F79" s="34"/>
      <c r="G79" s="34"/>
      <c r="H79" s="34"/>
      <c r="I79" s="34"/>
      <c r="J79" s="34"/>
      <c r="K79" s="34"/>
    </row>
    <row r="81" spans="2:8" ht="15.75">
      <c r="B81" s="22" t="s">
        <v>96</v>
      </c>
      <c r="C81" s="23"/>
      <c r="D81" s="23"/>
      <c r="E81" s="24"/>
      <c r="F81" s="24"/>
      <c r="G81" s="23"/>
      <c r="H81" s="23"/>
    </row>
    <row r="82" spans="2:8" ht="15.75">
      <c r="B82" s="22"/>
      <c r="C82" s="22"/>
      <c r="D82" s="23"/>
      <c r="E82" s="24"/>
      <c r="F82" s="24"/>
      <c r="G82" s="23"/>
      <c r="H82" s="23"/>
    </row>
    <row r="83" spans="2:8" ht="15.75">
      <c r="B83" s="21" t="s">
        <v>89</v>
      </c>
      <c r="C83" s="22"/>
      <c r="D83" s="22"/>
      <c r="E83" s="22"/>
      <c r="F83" s="22"/>
      <c r="G83" s="22"/>
      <c r="H83" s="22"/>
    </row>
    <row r="84" spans="2:8" ht="15.75">
      <c r="B84" s="22"/>
      <c r="C84" s="22"/>
      <c r="D84" s="22"/>
      <c r="E84" s="22"/>
      <c r="F84" s="22"/>
      <c r="G84" s="22"/>
      <c r="H84" s="22"/>
    </row>
    <row r="85" spans="2:8" ht="15.75">
      <c r="B85" s="22" t="s">
        <v>90</v>
      </c>
      <c r="C85" s="22"/>
      <c r="D85" s="23"/>
      <c r="E85" s="24"/>
      <c r="F85" s="24"/>
      <c r="G85" s="23"/>
      <c r="H85" s="23"/>
    </row>
    <row r="86" spans="2:8" ht="15.75">
      <c r="B86" s="21"/>
      <c r="C86" s="21"/>
      <c r="D86" s="21"/>
      <c r="E86" s="25"/>
      <c r="F86" s="25"/>
      <c r="G86" s="21"/>
      <c r="H86" s="21"/>
    </row>
    <row r="87" spans="2:8" ht="15.75">
      <c r="B87" s="26" t="s">
        <v>91</v>
      </c>
      <c r="C87" s="22"/>
      <c r="D87" s="23"/>
      <c r="E87" s="24"/>
      <c r="F87" s="24"/>
      <c r="G87" s="23"/>
      <c r="H87" s="23"/>
    </row>
    <row r="88" spans="2:8" ht="15.75">
      <c r="B88" s="21"/>
      <c r="C88" s="21"/>
      <c r="D88" s="21"/>
      <c r="E88" s="25"/>
      <c r="F88" s="25"/>
      <c r="G88" s="21"/>
      <c r="H88" s="21"/>
    </row>
    <row r="89" spans="2:8" ht="15.75">
      <c r="B89" s="22" t="s">
        <v>92</v>
      </c>
      <c r="C89" s="22"/>
      <c r="D89" s="23"/>
      <c r="E89" s="24"/>
      <c r="F89" s="24"/>
      <c r="G89" s="23"/>
      <c r="H89" s="23"/>
    </row>
    <row r="90" spans="2:8" ht="15.75">
      <c r="B90" s="21"/>
      <c r="C90" s="21"/>
      <c r="D90" s="21"/>
      <c r="E90" s="25"/>
      <c r="F90" s="25"/>
      <c r="G90" s="21"/>
      <c r="H90" s="21"/>
    </row>
    <row r="91" spans="2:8" ht="15.75">
      <c r="B91" s="26" t="s">
        <v>93</v>
      </c>
      <c r="C91" s="22"/>
      <c r="D91" s="23"/>
      <c r="E91" s="24"/>
      <c r="F91" s="24"/>
      <c r="G91" s="23"/>
      <c r="H91" s="23"/>
    </row>
    <row r="92" spans="2:8" ht="15.75">
      <c r="B92" s="21"/>
      <c r="C92" s="21"/>
      <c r="D92" s="21"/>
      <c r="E92" s="25"/>
      <c r="F92" s="25"/>
      <c r="G92" s="21"/>
      <c r="H92" s="21"/>
    </row>
    <row r="93" spans="2:8" ht="15.75">
      <c r="B93" s="22" t="s">
        <v>94</v>
      </c>
      <c r="C93" s="22"/>
      <c r="D93" s="23"/>
      <c r="E93" s="24"/>
      <c r="F93" s="24"/>
      <c r="G93" s="23"/>
      <c r="H93" s="23"/>
    </row>
    <row r="94" spans="2:8" ht="15.75">
      <c r="B94" s="21"/>
      <c r="C94" s="21"/>
      <c r="D94" s="21"/>
      <c r="E94" s="25"/>
      <c r="F94" s="25"/>
      <c r="G94" s="21"/>
      <c r="H94" s="21"/>
    </row>
    <row r="95" spans="2:8" ht="15.75">
      <c r="B95" s="26" t="s">
        <v>95</v>
      </c>
      <c r="C95" s="26"/>
      <c r="D95" s="26"/>
      <c r="E95" s="27"/>
      <c r="F95" s="27"/>
      <c r="G95" s="26"/>
      <c r="H95" s="26"/>
    </row>
    <row r="96" spans="2:8">
      <c r="B96"/>
      <c r="C96"/>
      <c r="D96"/>
      <c r="E96"/>
      <c r="F96" s="1"/>
      <c r="G96"/>
      <c r="H96"/>
    </row>
  </sheetData>
  <autoFilter ref="A1:O69">
    <filterColumn colId="1"/>
    <filterColumn colId="5"/>
  </autoFilter>
  <mergeCells count="1">
    <mergeCell ref="B79:K79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2 OPZ
Formularz asortymentowo cenowy&amp;C&amp;"Czcionka tekstu podstawowego,Pogrubiony"CZESĆ 2
Owoce, Warzywa&amp;RDom Pomocy Społecznej
w Wejherowie
ul.Przebendowskiego 1</oddHeader>
    <oddFooter>&amp;LMiejscowość, data................&amp;C
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2023-11-17T08:26:34Z</cp:lastPrinted>
  <dcterms:created xsi:type="dcterms:W3CDTF">2023-09-28T11:15:27Z</dcterms:created>
  <dcterms:modified xsi:type="dcterms:W3CDTF">2023-11-27T13:35:18Z</dcterms:modified>
</cp:coreProperties>
</file>