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180" windowHeight="795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Arkusz1!$A$1:$G$42</definedName>
  </definedNames>
  <calcPr calcId="124519"/>
</workbook>
</file>

<file path=xl/calcChain.xml><?xml version="1.0" encoding="utf-8"?>
<calcChain xmlns="http://schemas.openxmlformats.org/spreadsheetml/2006/main">
  <c r="G12" i="1"/>
  <c r="G13"/>
  <c r="G14"/>
  <c r="G37"/>
  <c r="G7"/>
  <c r="G36"/>
  <c r="G31"/>
  <c r="G32"/>
  <c r="G27"/>
  <c r="G19"/>
  <c r="G20"/>
  <c r="G21"/>
  <c r="G30"/>
  <c r="G8"/>
  <c r="G18"/>
  <c r="G15"/>
  <c r="G9"/>
  <c r="G16" l="1"/>
  <c r="G33"/>
  <c r="G28"/>
  <c r="G22"/>
  <c r="G35" l="1"/>
  <c r="G24"/>
  <c r="G6"/>
  <c r="G10" s="1"/>
  <c r="G25" l="1"/>
  <c r="G38"/>
  <c r="G39" l="1"/>
  <c r="G40" s="1"/>
  <c r="G41" s="1"/>
</calcChain>
</file>

<file path=xl/sharedStrings.xml><?xml version="1.0" encoding="utf-8"?>
<sst xmlns="http://schemas.openxmlformats.org/spreadsheetml/2006/main" count="94" uniqueCount="66">
  <si>
    <t>L.p.</t>
  </si>
  <si>
    <t>Nazwa jednostki obmiarowej</t>
  </si>
  <si>
    <t>Ilość jednostek obmiarowych</t>
  </si>
  <si>
    <t>Cena jednostki obmiarowej netto [zł]</t>
  </si>
  <si>
    <t>Razem cena netto /kol. 4x5/ [zł]</t>
  </si>
  <si>
    <t>1.</t>
  </si>
  <si>
    <t>2.</t>
  </si>
  <si>
    <t>3.</t>
  </si>
  <si>
    <t>4.</t>
  </si>
  <si>
    <t>5.</t>
  </si>
  <si>
    <t>6.</t>
  </si>
  <si>
    <t>m</t>
  </si>
  <si>
    <t xml:space="preserve">RAZEM: </t>
  </si>
  <si>
    <t>szt.</t>
  </si>
  <si>
    <t>Nazwa grupy asortymentowej
/elementu scalonego/
Opis pozycji kosztorysowej</t>
  </si>
  <si>
    <t>ROBOTY PRZYGOTOWAWCZE – CPV 45100000-8</t>
  </si>
  <si>
    <t xml:space="preserve">PODBUDOWA – CPV 45111200-0  </t>
  </si>
  <si>
    <r>
      <t>m</t>
    </r>
    <r>
      <rPr>
        <vertAlign val="superscript"/>
        <sz val="11"/>
        <rFont val="Arial"/>
        <family val="2"/>
        <charset val="238"/>
      </rPr>
      <t>2</t>
    </r>
  </si>
  <si>
    <t>ROBOTY WYKOŃCZENIOWE – CPV 45111200-0</t>
  </si>
  <si>
    <t>VAT [23%]</t>
  </si>
  <si>
    <t>ROBOTY ZIEMNE – CPV 45111200-0</t>
  </si>
  <si>
    <r>
      <t>m</t>
    </r>
    <r>
      <rPr>
        <vertAlign val="superscript"/>
        <sz val="11"/>
        <rFont val="Arial"/>
        <family val="2"/>
        <charset val="238"/>
      </rPr>
      <t>3</t>
    </r>
  </si>
  <si>
    <t>ha</t>
  </si>
  <si>
    <t xml:space="preserve">RAZEM ROBOTY: </t>
  </si>
  <si>
    <t xml:space="preserve">RAZEM ROBOTY [BRUTTO]: </t>
  </si>
  <si>
    <t>Ustawienie słupków do znaków drogowych z rur stalowych Ø50mm bez względu na długość.</t>
  </si>
  <si>
    <t>ORGANIZACJA RUCHU – CPV 45233290-8</t>
  </si>
  <si>
    <t>km</t>
  </si>
  <si>
    <t xml:space="preserve">NAWIERZCHNIE (w tym droga, poszerzenia, mijanki, składnica, zjazdy) – CPV 45233220-7 </t>
  </si>
  <si>
    <r>
      <rPr>
        <sz val="11"/>
        <rFont val="Arial"/>
        <family val="2"/>
        <charset val="238"/>
      </rPr>
      <t>Profilowanie i zagęszczanie podłoża pod warstwami konstrukcyjnymi.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rFont val="Arial"/>
        <family val="2"/>
        <charset val="238"/>
      </rPr>
      <t>(Km 0+0,0m do Km 3+926,85m)</t>
    </r>
  </si>
  <si>
    <t>7.</t>
  </si>
  <si>
    <t>Podstawa</t>
  </si>
  <si>
    <r>
      <t xml:space="preserve">Mechaniczne </t>
    </r>
    <r>
      <rPr>
        <b/>
        <sz val="11"/>
        <rFont val="Arial"/>
        <family val="2"/>
        <charset val="238"/>
      </rPr>
      <t>karczowanie krzaków</t>
    </r>
    <r>
      <rPr>
        <sz val="11"/>
        <rFont val="Arial"/>
        <family val="2"/>
        <charset val="238"/>
      </rPr>
      <t xml:space="preserve">
z wywiezieniem materiału poza teren budowy. 
Materiał z karczowania przejmuje i zagospodarowuje Wykonawca.</t>
    </r>
  </si>
  <si>
    <r>
      <t xml:space="preserve">Mechaniczne </t>
    </r>
    <r>
      <rPr>
        <b/>
        <sz val="11"/>
        <rFont val="Arial"/>
        <family val="2"/>
        <charset val="238"/>
      </rPr>
      <t>karczowanie pni drzew</t>
    </r>
    <r>
      <rPr>
        <sz val="11"/>
        <rFont val="Arial"/>
        <family val="2"/>
        <charset val="238"/>
      </rPr>
      <t xml:space="preserve"> 
z wywiezieniem materiału poza teren budowy. 
Materiał z karczowania przejmuje i zagospodarowuje Wykonawca.</t>
    </r>
  </si>
  <si>
    <r>
      <t xml:space="preserve">Montaż tarczy znaku drowego,
</t>
    </r>
    <r>
      <rPr>
        <sz val="11"/>
        <rFont val="Arial Narrow"/>
        <family val="2"/>
        <charset val="238"/>
      </rPr>
      <t xml:space="preserve">(Tab. TL-2 indywidualna w uzg. z inwestorem, typ foli 1,
tarcze znaków </t>
    </r>
    <r>
      <rPr>
        <u/>
        <sz val="11"/>
        <rFont val="Arial Narrow"/>
        <family val="2"/>
        <charset val="238"/>
      </rPr>
      <t>zasłonięte</t>
    </r>
    <r>
      <rPr>
        <sz val="11"/>
        <rFont val="Arial Narrow"/>
        <family val="2"/>
        <charset val="238"/>
      </rPr>
      <t xml:space="preserve"> do czasu odbioru drogi przez Nadzór Budowlany).</t>
    </r>
  </si>
  <si>
    <r>
      <t xml:space="preserve">Montaż tarczy znaku drowego, grupa B, D
</t>
    </r>
    <r>
      <rPr>
        <sz val="11"/>
        <rFont val="Arial Narrow"/>
        <family val="2"/>
        <charset val="238"/>
      </rPr>
      <t xml:space="preserve">(wielkość małe, typ foli 1, tarcze znaków </t>
    </r>
    <r>
      <rPr>
        <u/>
        <sz val="11"/>
        <rFont val="Arial Narrow"/>
        <family val="2"/>
        <charset val="238"/>
      </rPr>
      <t>zasłonięte</t>
    </r>
    <r>
      <rPr>
        <sz val="11"/>
        <rFont val="Arial Narrow"/>
        <family val="2"/>
        <charset val="238"/>
      </rPr>
      <t xml:space="preserve"> do czasu odbioru drogi przez Nadzór Budowlany).</t>
    </r>
  </si>
  <si>
    <r>
      <t>Usunięcie wartswy ziemi urodzajnej</t>
    </r>
    <r>
      <rPr>
        <b/>
        <sz val="11"/>
        <rFont val="Arial"/>
        <family val="2"/>
        <charset val="238"/>
      </rPr>
      <t xml:space="preserve"> (humus)</t>
    </r>
    <r>
      <rPr>
        <sz val="11"/>
        <rFont val="Arial"/>
        <family val="2"/>
        <charset val="238"/>
      </rPr>
      <t xml:space="preserve"> 
z wywiezieniem nadmiaru humusu poza teren budowy (miejsce wywozu ustala </t>
    </r>
    <r>
      <rPr>
        <i/>
        <sz val="11"/>
        <rFont val="Arial"/>
        <family val="2"/>
        <charset val="238"/>
      </rPr>
      <t>Wykonawca</t>
    </r>
    <r>
      <rPr>
        <sz val="11"/>
        <rFont val="Arial"/>
        <family val="2"/>
        <charset val="238"/>
      </rPr>
      <t xml:space="preserve"> 
w uzg. z </t>
    </r>
    <r>
      <rPr>
        <i/>
        <sz val="11"/>
        <rFont val="Arial"/>
        <family val="2"/>
        <charset val="238"/>
      </rPr>
      <t>Inwestorem</t>
    </r>
    <r>
      <rPr>
        <sz val="11"/>
        <rFont val="Arial"/>
        <family val="2"/>
        <charset val="238"/>
      </rPr>
      <t>), wraz z uformowaniem 
i wyrównaniem skarp na odkładzie
(Km 0+0,0m do Km 3+926,85m)</t>
    </r>
  </si>
  <si>
    <t>POBOCZA – CPV 45233220-7</t>
  </si>
  <si>
    <r>
      <t xml:space="preserve">Wykonanie </t>
    </r>
    <r>
      <rPr>
        <b/>
        <sz val="11"/>
        <rFont val="Arial"/>
        <family val="2"/>
        <charset val="238"/>
      </rPr>
      <t>nasypów</t>
    </r>
    <r>
      <rPr>
        <sz val="11"/>
        <rFont val="Arial"/>
        <family val="2"/>
        <charset val="238"/>
      </rPr>
      <t xml:space="preserve"> z gruntu pozyskanego 
</t>
    </r>
    <r>
      <rPr>
        <b/>
        <sz val="11"/>
        <rFont val="Arial"/>
        <family val="2"/>
        <charset val="238"/>
      </rPr>
      <t>z wykopu</t>
    </r>
    <r>
      <rPr>
        <sz val="11"/>
        <rFont val="Arial"/>
        <family val="2"/>
        <charset val="238"/>
      </rPr>
      <t xml:space="preserve"> na odl. do 1km wraz z formowaniem 
i zagęszczaniem nasypu i zwilżaniem w miare potrzeby warstw zagęszczanych wodą.
(Km 0+0,0m do Km 3+926,85m)</t>
    </r>
  </si>
  <si>
    <r>
      <t xml:space="preserve">Wykonanie </t>
    </r>
    <r>
      <rPr>
        <b/>
        <sz val="11"/>
        <color theme="1"/>
        <rFont val="Arial"/>
        <family val="2"/>
        <charset val="238"/>
      </rPr>
      <t>nasypów z zakupionego gruntu G1</t>
    </r>
    <r>
      <rPr>
        <sz val="11"/>
        <color theme="1"/>
        <rFont val="Arial"/>
        <family val="2"/>
        <charset val="238"/>
      </rPr>
      <t xml:space="preserve"> wraz z formowaniem i zagęszczaniem nasypu 
i zwilżaniem w miare potrzeby warstw zagęszczanych wodą.
(Km 0+0,0m do Km 3+926,85m)</t>
    </r>
  </si>
  <si>
    <t>OST
D-01.01.01</t>
  </si>
  <si>
    <r>
      <rPr>
        <b/>
        <sz val="11"/>
        <rFont val="Arial"/>
        <family val="2"/>
        <charset val="238"/>
      </rPr>
      <t>Roboty pomiarowe</t>
    </r>
    <r>
      <rPr>
        <sz val="11"/>
        <rFont val="Arial"/>
        <family val="2"/>
        <charset val="238"/>
      </rPr>
      <t xml:space="preserve"> w tym:
1.Wykonanie przez urawnionego geodetę m.in.: 
a) tyczenia lini rozgraniczenia, drogi i jej poszczególnych elementów,
b) sporządzenia pomiarów kontrolnych zgodnie 
ze specyfikacją tech.,
c) sporządzenie w 3 egzęplarzach inwentaryzacji geodezyjnej wykonanej drogi i wykonanych obiektów (jezdnia, zjazdy, pobocza, rówy, przepusty, zieleńce
itp.)
d) sporządzenie inwentaryzacji powykonawczej 
w wersji elektronicznej zgodnie ze specyfikacją techniczną,
e) przeniesienie kolidujących puntków geodezyjnych.
2.Wykonanie pomiarów uzupełniających
i innych prac pomiarowych koniecznych
do prawidłowej realizacji robót.</t>
    </r>
  </si>
  <si>
    <r>
      <t xml:space="preserve">Wykonanie warstwy </t>
    </r>
    <r>
      <rPr>
        <b/>
        <sz val="11"/>
        <rFont val="Arial"/>
        <family val="2"/>
        <charset val="238"/>
      </rPr>
      <t>wzmacniajacej</t>
    </r>
    <r>
      <rPr>
        <sz val="11"/>
        <rFont val="Arial"/>
        <family val="2"/>
        <charset val="238"/>
      </rPr>
      <t xml:space="preserve"> z gruntu stabilizowanego cementem o Rm=2,5MPa </t>
    </r>
    <r>
      <rPr>
        <b/>
        <sz val="11"/>
        <rFont val="Arial"/>
        <family val="2"/>
        <charset val="238"/>
      </rPr>
      <t xml:space="preserve">gr. 20cm </t>
    </r>
    <r>
      <rPr>
        <sz val="11"/>
        <rFont val="Arial"/>
        <family val="2"/>
        <charset val="238"/>
      </rPr>
      <t>wraz z profilowaniem i zagęszczeniem.</t>
    </r>
    <r>
      <rPr>
        <b/>
        <sz val="11"/>
        <rFont val="Arial"/>
        <family val="2"/>
        <charset val="238"/>
      </rPr>
      <t xml:space="preserve">
</t>
    </r>
    <r>
      <rPr>
        <sz val="11"/>
        <rFont val="Arial"/>
        <family val="2"/>
        <charset val="238"/>
      </rPr>
      <t>(Km 0+0,00m do Km 0+150,00m)</t>
    </r>
  </si>
  <si>
    <r>
      <t xml:space="preserve">Wykonanie warstwy </t>
    </r>
    <r>
      <rPr>
        <b/>
        <sz val="11"/>
        <rFont val="Arial"/>
        <family val="2"/>
        <charset val="238"/>
      </rPr>
      <t>wyrównawczej</t>
    </r>
    <r>
      <rPr>
        <sz val="11"/>
        <rFont val="Arial"/>
        <family val="2"/>
        <charset val="238"/>
      </rPr>
      <t xml:space="preserve"> z kruszywa łamanego 0/31,5mm </t>
    </r>
    <r>
      <rPr>
        <b/>
        <sz val="11"/>
        <rFont val="Arial"/>
        <family val="2"/>
        <charset val="238"/>
      </rPr>
      <t xml:space="preserve">gr. min 5 cm </t>
    </r>
    <r>
      <rPr>
        <sz val="11"/>
        <rFont val="Arial"/>
        <family val="2"/>
        <charset val="238"/>
      </rPr>
      <t>wraz 
z profilowaniem i zagęszczeniem.
(Km 3+517,75m do Km 3+926,85m)</t>
    </r>
  </si>
  <si>
    <r>
      <t xml:space="preserve">Wykonanie warstwy </t>
    </r>
    <r>
      <rPr>
        <b/>
        <sz val="11"/>
        <rFont val="Arial"/>
        <family val="2"/>
        <charset val="238"/>
      </rPr>
      <t>podbudowy</t>
    </r>
    <r>
      <rPr>
        <sz val="11"/>
        <rFont val="Arial"/>
        <family val="2"/>
        <charset val="238"/>
      </rPr>
      <t xml:space="preserve"> z kruszywa łamanego 31,5/63mm </t>
    </r>
    <r>
      <rPr>
        <b/>
        <sz val="11"/>
        <rFont val="Arial"/>
        <family val="2"/>
        <charset val="238"/>
      </rPr>
      <t>gr. 18cm</t>
    </r>
    <r>
      <rPr>
        <sz val="11"/>
        <rFont val="Arial"/>
        <family val="2"/>
        <charset val="238"/>
      </rPr>
      <t xml:space="preserve"> wraz 
z profilowaniem i zagęszczeniem.
(Km 0+0,0m do Km 3+926,85m)</t>
    </r>
  </si>
  <si>
    <r>
      <t xml:space="preserve">Wykonanie </t>
    </r>
    <r>
      <rPr>
        <b/>
        <sz val="11"/>
        <rFont val="Arial"/>
        <family val="2"/>
        <charset val="238"/>
      </rPr>
      <t>nawierzchni</t>
    </r>
    <r>
      <rPr>
        <sz val="11"/>
        <rFont val="Arial"/>
        <family val="2"/>
        <charset val="238"/>
      </rPr>
      <t xml:space="preserve"> z kruszywa łamanego 4/31,5mm miałowanej miałem 0/4mm </t>
    </r>
    <r>
      <rPr>
        <b/>
        <sz val="11"/>
        <rFont val="Arial"/>
        <family val="2"/>
        <charset val="238"/>
      </rPr>
      <t>gr. 9cm</t>
    </r>
    <r>
      <rPr>
        <sz val="11"/>
        <rFont val="Arial"/>
        <family val="2"/>
        <charset val="238"/>
      </rPr>
      <t xml:space="preserve"> wraz 
z profilowaniem i zagęszczeniem.
(Km 0+0,0m do Km 3+926,85m)</t>
    </r>
  </si>
  <si>
    <r>
      <t xml:space="preserve">Wykonanie </t>
    </r>
    <r>
      <rPr>
        <b/>
        <sz val="11"/>
        <rFont val="Arial"/>
        <family val="2"/>
        <charset val="238"/>
      </rPr>
      <t>pobocza</t>
    </r>
    <r>
      <rPr>
        <sz val="11"/>
        <rFont val="Arial"/>
        <family val="2"/>
        <charset val="238"/>
      </rPr>
      <t xml:space="preserve"> szer. 0,75m z kruszywa łamanego 0/31,5mm (niesortowane) </t>
    </r>
    <r>
      <rPr>
        <b/>
        <sz val="11"/>
        <rFont val="Arial"/>
        <family val="2"/>
        <charset val="238"/>
      </rPr>
      <t>gr. 9cm</t>
    </r>
    <r>
      <rPr>
        <sz val="11"/>
        <rFont val="Arial"/>
        <family val="2"/>
        <charset val="238"/>
      </rPr>
      <t xml:space="preserve"> stabilizowanego mechanicznie, wraz 
z profilowaniem i zagęszczeniem.
(Km 0+0,0m do Km 3+926,85m)</t>
    </r>
  </si>
  <si>
    <r>
      <t xml:space="preserve">Wykonanie </t>
    </r>
    <r>
      <rPr>
        <b/>
        <sz val="11"/>
        <rFont val="Arial"/>
        <family val="2"/>
        <charset val="238"/>
      </rPr>
      <t>przepustów</t>
    </r>
    <r>
      <rPr>
        <sz val="11"/>
        <rFont val="Arial"/>
        <family val="2"/>
        <charset val="238"/>
      </rPr>
      <t xml:space="preserve"> przez koronę drogi, pod zjazdami i wzdłuż rowów odwadniających z rur PEHD o śr. </t>
    </r>
    <r>
      <rPr>
        <b/>
        <sz val="11"/>
        <rFont val="Czcionka tekstu podstawowego"/>
        <charset val="238"/>
      </rPr>
      <t>Ø5</t>
    </r>
    <r>
      <rPr>
        <b/>
        <sz val="11"/>
        <rFont val="Arial"/>
        <family val="2"/>
        <charset val="238"/>
      </rPr>
      <t xml:space="preserve">0 cm </t>
    </r>
    <r>
      <rPr>
        <sz val="11"/>
        <rFont val="Arial"/>
        <family val="2"/>
        <charset val="238"/>
      </rPr>
      <t>z ławą fundamentową 
z kruszywa 0/31,5mm gr. 20cm i podsypką 
piaskową gr. 5cm.</t>
    </r>
  </si>
  <si>
    <r>
      <rPr>
        <b/>
        <sz val="11"/>
        <rFont val="Arial"/>
        <family val="2"/>
        <charset val="238"/>
      </rPr>
      <t>Ścianki czołowe</t>
    </r>
    <r>
      <rPr>
        <sz val="11"/>
        <rFont val="Arial"/>
        <family val="2"/>
        <charset val="238"/>
      </rPr>
      <t xml:space="preserve"> prefabrykowane, skośne dla przepustu rurowego śr. Ø50 cm.</t>
    </r>
  </si>
  <si>
    <t>OST
D-01.02.01</t>
  </si>
  <si>
    <t>OST
D-01.02.02</t>
  </si>
  <si>
    <t>OST
D-02.01.01</t>
  </si>
  <si>
    <t>OST
D-02.03.01</t>
  </si>
  <si>
    <t>OST
D-04.01.01B</t>
  </si>
  <si>
    <t>OST
D-04.05.01</t>
  </si>
  <si>
    <t>OST
D-04.04.02</t>
  </si>
  <si>
    <t>OST
D-05.02.01</t>
  </si>
  <si>
    <t>OST
D-07.02.01</t>
  </si>
  <si>
    <t>OST
D-06.03.01</t>
  </si>
  <si>
    <t>OST
D-03.01.03</t>
  </si>
  <si>
    <t>KOSZTORYS OFERTOWY</t>
  </si>
  <si>
    <t>Budowa drogi leśnej nr 72 wg DSD na terenie obrębu leśnego Dobieszyn, 
leśnictw Zawady i Grabowy Las, Gmina Stromiec.</t>
  </si>
  <si>
    <r>
      <t>SŁOWNIE</t>
    </r>
    <r>
      <rPr>
        <b/>
        <sz val="11"/>
        <rFont val="Arial"/>
        <family val="2"/>
        <charset val="238"/>
      </rPr>
      <t xml:space="preserve">: </t>
    </r>
    <r>
      <rPr>
        <i/>
        <sz val="11"/>
        <rFont val="Arial Narrow"/>
        <family val="2"/>
        <charset val="238"/>
      </rPr>
      <t/>
    </r>
  </si>
  <si>
    <r>
      <t xml:space="preserve">Wykonanie warstwy </t>
    </r>
    <r>
      <rPr>
        <b/>
        <sz val="11"/>
        <rFont val="Arial"/>
        <family val="2"/>
        <charset val="238"/>
      </rPr>
      <t>uzupełniającej</t>
    </r>
    <r>
      <rPr>
        <sz val="11"/>
        <rFont val="Arial"/>
        <family val="2"/>
        <charset val="238"/>
      </rPr>
      <t xml:space="preserve"> z kruszywa łamanego 0/31,5mm </t>
    </r>
    <r>
      <rPr>
        <b/>
        <sz val="11"/>
        <rFont val="Arial"/>
        <family val="2"/>
        <charset val="238"/>
      </rPr>
      <t xml:space="preserve">gr. ok. 15cm </t>
    </r>
    <r>
      <rPr>
        <sz val="11"/>
        <rFont val="Arial Narrow"/>
        <family val="2"/>
        <charset val="238"/>
      </rPr>
      <t>(od spodu warstwy brukowca do spodu warstwy wyrównawczej)</t>
    </r>
    <r>
      <rPr>
        <sz val="11"/>
        <rFont val="Arial"/>
        <family val="2"/>
        <charset val="238"/>
      </rPr>
      <t xml:space="preserve"> wraz 
z profilowaniem i zagęszczeniem.
(Km 3+517,75m do Km 3+926,85m)</t>
    </r>
  </si>
  <si>
    <r>
      <rPr>
        <b/>
        <sz val="11"/>
        <rFont val="Arial"/>
        <family val="2"/>
        <charset val="238"/>
      </rPr>
      <t>Umocnienie</t>
    </r>
    <r>
      <rPr>
        <sz val="11"/>
        <rFont val="Arial"/>
        <family val="2"/>
        <charset val="238"/>
      </rPr>
      <t xml:space="preserve"> skarp, dna rowu oraz przeciwskarpy brukiem polnym gr. 10cm ułożonym na podsypce cem.-piask. </t>
    </r>
    <r>
      <rPr>
        <sz val="11"/>
        <rFont val="Arial Narrow"/>
        <family val="2"/>
        <charset val="238"/>
      </rPr>
      <t>(zamiennie kamień hydrotechniczny o frakcji 100-200mm)</t>
    </r>
  </si>
  <si>
    <r>
      <t xml:space="preserve">Wykonanie </t>
    </r>
    <r>
      <rPr>
        <b/>
        <sz val="11"/>
        <rFont val="Arial"/>
        <family val="2"/>
        <charset val="238"/>
      </rPr>
      <t>wykopu</t>
    </r>
    <r>
      <rPr>
        <sz val="11"/>
        <rFont val="Arial"/>
        <family val="2"/>
        <charset val="238"/>
      </rPr>
      <t xml:space="preserve"> pod warstwy konstrukcyjne: </t>
    </r>
    <r>
      <rPr>
        <i/>
        <sz val="11"/>
        <rFont val="Arial"/>
        <family val="2"/>
        <charset val="238"/>
      </rPr>
      <t xml:space="preserve">drogi, poszerzeń, mijanek, składnicy, poboczy, opaski oporujacej, zjazdów oraz rowów odpływowych
</t>
    </r>
    <r>
      <rPr>
        <sz val="11"/>
        <rFont val="Arial"/>
        <family val="2"/>
        <charset val="238"/>
      </rPr>
      <t xml:space="preserve">z wywozem urobku poza teren budowy (miejsce
wywozu ustala </t>
    </r>
    <r>
      <rPr>
        <i/>
        <sz val="11"/>
        <rFont val="Arial"/>
        <family val="2"/>
        <charset val="238"/>
      </rPr>
      <t>Wykonawca</t>
    </r>
    <r>
      <rPr>
        <sz val="11"/>
        <rFont val="Arial"/>
        <family val="2"/>
        <charset val="238"/>
      </rPr>
      <t xml:space="preserve"> w uzg. z </t>
    </r>
    <r>
      <rPr>
        <i/>
        <sz val="11"/>
        <rFont val="Arial"/>
        <family val="2"/>
        <charset val="238"/>
      </rPr>
      <t>Inwestorem</t>
    </r>
    <r>
      <rPr>
        <sz val="11"/>
        <rFont val="Arial"/>
        <family val="2"/>
        <charset val="238"/>
      </rPr>
      <t>), wraz z uformowaniem i wyrównaniem skarp 
na odkładzie
(Km 0+0,0m do Km 3+926,85m)</t>
    </r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</si>
</sst>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0.000"/>
  </numFmts>
  <fonts count="22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Czcionka tekstu podstawowego"/>
      <family val="2"/>
      <charset val="238"/>
    </font>
    <font>
      <vertAlign val="superscript"/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12"/>
      <name val="Arial"/>
      <family val="2"/>
      <charset val="238"/>
    </font>
    <font>
      <b/>
      <sz val="13"/>
      <name val="Arial Narrow"/>
      <family val="2"/>
      <charset val="238"/>
    </font>
    <font>
      <b/>
      <u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Czcionka tekstu podstawowego"/>
      <charset val="238"/>
    </font>
    <font>
      <sz val="11"/>
      <name val="Arial Narrow"/>
      <family val="2"/>
      <charset val="238"/>
    </font>
    <font>
      <u/>
      <sz val="11"/>
      <name val="Arial Narrow"/>
      <family val="2"/>
      <charset val="238"/>
    </font>
    <font>
      <b/>
      <sz val="11"/>
      <color theme="1"/>
      <name val="Arial"/>
      <family val="2"/>
      <charset val="238"/>
    </font>
    <font>
      <sz val="10"/>
      <name val="Arial Narrow"/>
      <family val="2"/>
      <charset val="238"/>
    </font>
    <font>
      <i/>
      <sz val="1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4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9" fillId="0" borderId="0" xfId="0" applyFont="1"/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/>
    <xf numFmtId="0" fontId="2" fillId="0" borderId="1" xfId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center"/>
    </xf>
    <xf numFmtId="44" fontId="5" fillId="3" borderId="11" xfId="0" applyNumberFormat="1" applyFont="1" applyFill="1" applyBorder="1" applyAlignment="1">
      <alignment horizontal="right" vertical="center"/>
    </xf>
    <xf numFmtId="44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/>
    <xf numFmtId="0" fontId="6" fillId="0" borderId="0" xfId="0" applyFont="1"/>
    <xf numFmtId="0" fontId="2" fillId="0" borderId="2" xfId="0" applyFont="1" applyBorder="1" applyAlignment="1">
      <alignment horizontal="center" vertical="center"/>
    </xf>
    <xf numFmtId="44" fontId="5" fillId="3" borderId="11" xfId="0" applyNumberFormat="1" applyFont="1" applyFill="1" applyBorder="1" applyAlignment="1">
      <alignment horizontal="right" vertical="center"/>
    </xf>
    <xf numFmtId="0" fontId="0" fillId="0" borderId="0" xfId="0"/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5" fillId="3" borderId="11" xfId="0" applyNumberFormat="1" applyFont="1" applyFill="1" applyBorder="1" applyAlignment="1">
      <alignment horizontal="right" vertical="center"/>
    </xf>
    <xf numFmtId="44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5" fillId="3" borderId="11" xfId="0" applyNumberFormat="1" applyFont="1" applyFill="1" applyBorder="1" applyAlignment="1">
      <alignment horizontal="right" vertical="center"/>
    </xf>
    <xf numFmtId="44" fontId="5" fillId="5" borderId="11" xfId="0" applyNumberFormat="1" applyFont="1" applyFill="1" applyBorder="1" applyAlignment="1">
      <alignment horizontal="right" vertical="center"/>
    </xf>
    <xf numFmtId="44" fontId="5" fillId="6" borderId="11" xfId="0" applyNumberFormat="1" applyFont="1" applyFill="1" applyBorder="1" applyAlignment="1">
      <alignment horizontal="right" vertical="center"/>
    </xf>
    <xf numFmtId="0" fontId="0" fillId="0" borderId="0" xfId="0"/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44" fontId="2" fillId="0" borderId="1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44" fontId="5" fillId="3" borderId="11" xfId="0" applyNumberFormat="1" applyFont="1" applyFill="1" applyBorder="1" applyAlignment="1">
      <alignment horizontal="right" vertical="center"/>
    </xf>
    <xf numFmtId="44" fontId="2" fillId="0" borderId="1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textRotation="90"/>
    </xf>
    <xf numFmtId="0" fontId="10" fillId="0" borderId="22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44" fontId="2" fillId="0" borderId="20" xfId="0" applyNumberFormat="1" applyFont="1" applyBorder="1" applyAlignment="1">
      <alignment horizontal="center" vertical="center"/>
    </xf>
    <xf numFmtId="0" fontId="0" fillId="0" borderId="0" xfId="0"/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0" fillId="0" borderId="0" xfId="0"/>
    <xf numFmtId="0" fontId="6" fillId="0" borderId="0" xfId="0" applyFont="1"/>
    <xf numFmtId="0" fontId="2" fillId="0" borderId="12" xfId="0" applyFont="1" applyBorder="1" applyAlignment="1">
      <alignment horizontal="center" vertical="center"/>
    </xf>
    <xf numFmtId="0" fontId="0" fillId="0" borderId="0" xfId="0"/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left" vertical="top" wrapText="1"/>
    </xf>
    <xf numFmtId="2" fontId="2" fillId="0" borderId="19" xfId="0" applyNumberFormat="1" applyFont="1" applyBorder="1" applyAlignment="1">
      <alignment horizontal="center" vertical="center"/>
    </xf>
    <xf numFmtId="44" fontId="2" fillId="0" borderId="2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4" fontId="2" fillId="0" borderId="8" xfId="0" applyNumberFormat="1" applyFont="1" applyBorder="1" applyAlignment="1">
      <alignment horizontal="center" vertical="center"/>
    </xf>
    <xf numFmtId="44" fontId="2" fillId="0" borderId="26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top" wrapText="1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2" fillId="3" borderId="4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right" vertical="center"/>
    </xf>
    <xf numFmtId="0" fontId="12" fillId="4" borderId="14" xfId="0" applyFont="1" applyFill="1" applyBorder="1" applyAlignment="1">
      <alignment horizontal="right" vertical="center"/>
    </xf>
    <xf numFmtId="0" fontId="12" fillId="4" borderId="10" xfId="0" applyFont="1" applyFill="1" applyBorder="1" applyAlignment="1">
      <alignment horizontal="right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top"/>
    </xf>
    <xf numFmtId="0" fontId="5" fillId="5" borderId="5" xfId="0" applyFont="1" applyFill="1" applyBorder="1" applyAlignment="1">
      <alignment horizontal="left" vertical="top"/>
    </xf>
    <xf numFmtId="0" fontId="5" fillId="5" borderId="6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left" vertical="top"/>
    </xf>
    <xf numFmtId="0" fontId="5" fillId="4" borderId="5" xfId="0" applyFont="1" applyFill="1" applyBorder="1" applyAlignment="1">
      <alignment horizontal="left" vertical="top"/>
    </xf>
    <xf numFmtId="0" fontId="5" fillId="4" borderId="6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right" vertical="top"/>
    </xf>
    <xf numFmtId="0" fontId="2" fillId="2" borderId="14" xfId="0" applyFont="1" applyFill="1" applyBorder="1" applyAlignment="1">
      <alignment horizontal="right" vertical="top"/>
    </xf>
    <xf numFmtId="0" fontId="2" fillId="2" borderId="10" xfId="0" applyFont="1" applyFill="1" applyBorder="1" applyAlignment="1">
      <alignment horizontal="right" vertical="top"/>
    </xf>
    <xf numFmtId="0" fontId="12" fillId="3" borderId="9" xfId="0" applyFont="1" applyFill="1" applyBorder="1" applyAlignment="1">
      <alignment horizontal="right" vertical="center"/>
    </xf>
    <xf numFmtId="0" fontId="12" fillId="3" borderId="14" xfId="0" applyFont="1" applyFill="1" applyBorder="1" applyAlignment="1">
      <alignment horizontal="right" vertical="center"/>
    </xf>
    <xf numFmtId="0" fontId="12" fillId="3" borderId="10" xfId="0" applyFont="1" applyFill="1" applyBorder="1" applyAlignment="1">
      <alignment horizontal="right" vertical="center"/>
    </xf>
  </cellXfs>
  <cellStyles count="3">
    <cellStyle name="Normalny" xfId="0" builtinId="0"/>
    <cellStyle name="Normalny 3" xfId="1"/>
    <cellStyle name="Normalny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topLeftCell="A7" workbookViewId="0">
      <selection activeCell="C12" sqref="C12"/>
    </sheetView>
  </sheetViews>
  <sheetFormatPr defaultRowHeight="14.25"/>
  <cols>
    <col min="1" max="1" width="3.5" customWidth="1"/>
    <col min="2" max="2" width="8.5" style="41" customWidth="1"/>
    <col min="3" max="3" width="43.75" customWidth="1"/>
    <col min="5" max="5" width="11.625" customWidth="1"/>
    <col min="6" max="6" width="13.125" style="12" customWidth="1"/>
    <col min="7" max="7" width="15.75" customWidth="1"/>
  </cols>
  <sheetData>
    <row r="1" spans="1:8" ht="24.95" customHeight="1">
      <c r="A1" s="105" t="s">
        <v>60</v>
      </c>
      <c r="B1" s="106"/>
      <c r="C1" s="107"/>
      <c r="D1" s="107"/>
      <c r="E1" s="107"/>
      <c r="F1" s="107"/>
      <c r="G1" s="108"/>
    </row>
    <row r="2" spans="1:8" ht="50.1" customHeight="1">
      <c r="A2" s="109" t="s">
        <v>61</v>
      </c>
      <c r="B2" s="110"/>
      <c r="C2" s="111"/>
      <c r="D2" s="111"/>
      <c r="E2" s="111"/>
      <c r="F2" s="111"/>
      <c r="G2" s="112"/>
    </row>
    <row r="3" spans="1:8" ht="69.95" customHeight="1">
      <c r="A3" s="7" t="s">
        <v>0</v>
      </c>
      <c r="B3" s="58" t="s">
        <v>31</v>
      </c>
      <c r="C3" s="8" t="s">
        <v>14</v>
      </c>
      <c r="D3" s="9" t="s">
        <v>1</v>
      </c>
      <c r="E3" s="8" t="s">
        <v>2</v>
      </c>
      <c r="F3" s="8" t="s">
        <v>3</v>
      </c>
      <c r="G3" s="10" t="s">
        <v>4</v>
      </c>
    </row>
    <row r="4" spans="1:8" ht="15.75" thickBot="1">
      <c r="A4" s="11" t="s">
        <v>5</v>
      </c>
      <c r="B4" s="71" t="s">
        <v>6</v>
      </c>
      <c r="C4" s="71" t="s">
        <v>7</v>
      </c>
      <c r="D4" s="71" t="s">
        <v>8</v>
      </c>
      <c r="E4" s="71" t="s">
        <v>9</v>
      </c>
      <c r="F4" s="71" t="s">
        <v>10</v>
      </c>
      <c r="G4" s="72" t="s">
        <v>30</v>
      </c>
    </row>
    <row r="5" spans="1:8" ht="15.75" thickBot="1">
      <c r="A5" s="113" t="s">
        <v>15</v>
      </c>
      <c r="B5" s="114"/>
      <c r="C5" s="115"/>
      <c r="D5" s="115"/>
      <c r="E5" s="115"/>
      <c r="F5" s="115"/>
      <c r="G5" s="116"/>
    </row>
    <row r="6" spans="1:8" ht="246.75" customHeight="1">
      <c r="A6" s="59">
        <v>1</v>
      </c>
      <c r="B6" s="96" t="s">
        <v>40</v>
      </c>
      <c r="C6" s="94" t="s">
        <v>41</v>
      </c>
      <c r="D6" s="60" t="s">
        <v>27</v>
      </c>
      <c r="E6" s="61">
        <v>3.9260000000000002</v>
      </c>
      <c r="F6" s="62"/>
      <c r="G6" s="47">
        <f>E6*F6</f>
        <v>0</v>
      </c>
      <c r="H6" s="15"/>
    </row>
    <row r="7" spans="1:8" s="76" customFormat="1" ht="57.75">
      <c r="A7" s="19">
        <v>2</v>
      </c>
      <c r="B7" s="97" t="s">
        <v>49</v>
      </c>
      <c r="C7" s="17" t="s">
        <v>33</v>
      </c>
      <c r="D7" s="78" t="s">
        <v>22</v>
      </c>
      <c r="E7" s="50">
        <v>2.0699999999999998</v>
      </c>
      <c r="F7" s="52"/>
      <c r="G7" s="53">
        <f t="shared" ref="G7" si="0">E7*F7</f>
        <v>0</v>
      </c>
      <c r="H7" s="41"/>
    </row>
    <row r="8" spans="1:8" s="76" customFormat="1" ht="57.75">
      <c r="A8" s="80">
        <v>3</v>
      </c>
      <c r="B8" s="97" t="s">
        <v>49</v>
      </c>
      <c r="C8" s="81" t="s">
        <v>32</v>
      </c>
      <c r="D8" s="77" t="s">
        <v>22</v>
      </c>
      <c r="E8" s="82">
        <v>2.0699999999999998</v>
      </c>
      <c r="F8" s="21"/>
      <c r="G8" s="83">
        <f t="shared" ref="G8" si="1">E8*F8</f>
        <v>0</v>
      </c>
      <c r="H8" s="16"/>
    </row>
    <row r="9" spans="1:8" s="76" customFormat="1" ht="87" thickBot="1">
      <c r="A9" s="84">
        <v>4</v>
      </c>
      <c r="B9" s="97" t="s">
        <v>50</v>
      </c>
      <c r="C9" s="87" t="s">
        <v>36</v>
      </c>
      <c r="D9" s="79" t="s">
        <v>21</v>
      </c>
      <c r="E9" s="56">
        <v>7853.82</v>
      </c>
      <c r="F9" s="85"/>
      <c r="G9" s="86">
        <f>E9*F9</f>
        <v>0</v>
      </c>
      <c r="H9" s="15"/>
    </row>
    <row r="10" spans="1:8" ht="15.75" thickBot="1">
      <c r="A10" s="123" t="s">
        <v>12</v>
      </c>
      <c r="B10" s="122"/>
      <c r="C10" s="124"/>
      <c r="D10" s="124"/>
      <c r="E10" s="124"/>
      <c r="F10" s="124"/>
      <c r="G10" s="20">
        <f>SUM(G6:G9)</f>
        <v>0</v>
      </c>
      <c r="H10" s="15"/>
    </row>
    <row r="11" spans="1:8" s="6" customFormat="1" ht="15.75" thickBot="1">
      <c r="A11" s="125" t="s">
        <v>20</v>
      </c>
      <c r="B11" s="126"/>
      <c r="C11" s="126"/>
      <c r="D11" s="126"/>
      <c r="E11" s="126"/>
      <c r="F11" s="126"/>
      <c r="G11" s="127"/>
      <c r="H11" s="13"/>
    </row>
    <row r="12" spans="1:8" s="63" customFormat="1" ht="117.75" customHeight="1">
      <c r="A12" s="33">
        <v>5</v>
      </c>
      <c r="B12" s="97" t="s">
        <v>51</v>
      </c>
      <c r="C12" s="98" t="s">
        <v>65</v>
      </c>
      <c r="D12" s="78" t="s">
        <v>21</v>
      </c>
      <c r="E12" s="51">
        <v>1200.57</v>
      </c>
      <c r="F12" s="69"/>
      <c r="G12" s="70">
        <f t="shared" ref="G12:G14" si="2">E12*F12</f>
        <v>0</v>
      </c>
      <c r="H12" s="64"/>
    </row>
    <row r="13" spans="1:8" s="63" customFormat="1" ht="72.75">
      <c r="A13" s="33">
        <v>6</v>
      </c>
      <c r="B13" s="97" t="s">
        <v>52</v>
      </c>
      <c r="C13" s="90" t="s">
        <v>38</v>
      </c>
      <c r="D13" s="78" t="s">
        <v>21</v>
      </c>
      <c r="E13" s="51">
        <v>2851.71</v>
      </c>
      <c r="F13" s="69"/>
      <c r="G13" s="70">
        <f t="shared" si="2"/>
        <v>0</v>
      </c>
      <c r="H13" s="64"/>
    </row>
    <row r="14" spans="1:8" s="73" customFormat="1" ht="72">
      <c r="A14" s="75">
        <v>7</v>
      </c>
      <c r="B14" s="97" t="s">
        <v>52</v>
      </c>
      <c r="C14" s="91" t="s">
        <v>39</v>
      </c>
      <c r="D14" s="78" t="s">
        <v>21</v>
      </c>
      <c r="E14" s="51">
        <v>2546.06</v>
      </c>
      <c r="F14" s="69"/>
      <c r="G14" s="70">
        <f t="shared" si="2"/>
        <v>0</v>
      </c>
      <c r="H14" s="74"/>
    </row>
    <row r="15" spans="1:8" s="6" customFormat="1" ht="43.5" thickBot="1">
      <c r="A15" s="25">
        <v>8</v>
      </c>
      <c r="B15" s="97" t="s">
        <v>53</v>
      </c>
      <c r="C15" s="18" t="s">
        <v>29</v>
      </c>
      <c r="D15" s="22" t="s">
        <v>17</v>
      </c>
      <c r="E15" s="51">
        <v>25098.400000000001</v>
      </c>
      <c r="F15" s="52"/>
      <c r="G15" s="53">
        <f t="shared" ref="G15" si="3">E15*F15</f>
        <v>0</v>
      </c>
      <c r="H15" s="15"/>
    </row>
    <row r="16" spans="1:8" s="6" customFormat="1" ht="15.75" thickBot="1">
      <c r="A16" s="123" t="s">
        <v>12</v>
      </c>
      <c r="B16" s="122"/>
      <c r="C16" s="124"/>
      <c r="D16" s="124"/>
      <c r="E16" s="124"/>
      <c r="F16" s="124"/>
      <c r="G16" s="26">
        <f>SUM(G12:G15)</f>
        <v>0</v>
      </c>
    </row>
    <row r="17" spans="1:8" s="4" customFormat="1" ht="15.75" thickBot="1">
      <c r="A17" s="117" t="s">
        <v>16</v>
      </c>
      <c r="B17" s="118"/>
      <c r="C17" s="118"/>
      <c r="D17" s="118"/>
      <c r="E17" s="118"/>
      <c r="F17" s="118"/>
      <c r="G17" s="119"/>
      <c r="H17" s="5"/>
    </row>
    <row r="18" spans="1:8" s="14" customFormat="1" ht="59.25">
      <c r="A18" s="30">
        <v>9</v>
      </c>
      <c r="B18" s="97" t="s">
        <v>54</v>
      </c>
      <c r="C18" s="95" t="s">
        <v>42</v>
      </c>
      <c r="D18" s="29" t="s">
        <v>17</v>
      </c>
      <c r="E18" s="50">
        <v>675</v>
      </c>
      <c r="F18" s="45"/>
      <c r="G18" s="53">
        <f t="shared" ref="G18:G21" si="4">E18*F18</f>
        <v>0</v>
      </c>
      <c r="H18" s="15"/>
    </row>
    <row r="19" spans="1:8" s="23" customFormat="1" ht="76.5">
      <c r="A19" s="30">
        <v>10</v>
      </c>
      <c r="B19" s="97" t="s">
        <v>55</v>
      </c>
      <c r="C19" s="98" t="s">
        <v>63</v>
      </c>
      <c r="D19" s="29" t="s">
        <v>17</v>
      </c>
      <c r="E19" s="50">
        <v>600</v>
      </c>
      <c r="F19" s="52"/>
      <c r="G19" s="53">
        <f t="shared" si="4"/>
        <v>0</v>
      </c>
      <c r="H19" s="24"/>
    </row>
    <row r="20" spans="1:8" s="23" customFormat="1" ht="58.5">
      <c r="A20" s="30">
        <v>11</v>
      </c>
      <c r="B20" s="97" t="s">
        <v>55</v>
      </c>
      <c r="C20" s="95" t="s">
        <v>43</v>
      </c>
      <c r="D20" s="29" t="s">
        <v>17</v>
      </c>
      <c r="E20" s="51">
        <v>2100</v>
      </c>
      <c r="F20" s="52"/>
      <c r="G20" s="53">
        <f t="shared" si="4"/>
        <v>0</v>
      </c>
      <c r="H20" s="24"/>
    </row>
    <row r="21" spans="1:8" s="23" customFormat="1" ht="59.25" thickBot="1">
      <c r="A21" s="30">
        <v>12</v>
      </c>
      <c r="B21" s="97" t="s">
        <v>55</v>
      </c>
      <c r="C21" s="95" t="s">
        <v>44</v>
      </c>
      <c r="D21" s="29" t="s">
        <v>17</v>
      </c>
      <c r="E21" s="88">
        <v>21745.61</v>
      </c>
      <c r="F21" s="45"/>
      <c r="G21" s="53">
        <f t="shared" si="4"/>
        <v>0</v>
      </c>
      <c r="H21" s="24"/>
    </row>
    <row r="22" spans="1:8" s="4" customFormat="1" ht="15.75" thickBot="1">
      <c r="A22" s="123" t="s">
        <v>12</v>
      </c>
      <c r="B22" s="122"/>
      <c r="C22" s="124"/>
      <c r="D22" s="124"/>
      <c r="E22" s="124"/>
      <c r="F22" s="124"/>
      <c r="G22" s="26">
        <f>SUM(G18:G21)</f>
        <v>0</v>
      </c>
      <c r="H22" s="15"/>
    </row>
    <row r="23" spans="1:8" s="1" customFormat="1" ht="15.75" thickBot="1">
      <c r="A23" s="117" t="s">
        <v>28</v>
      </c>
      <c r="B23" s="118"/>
      <c r="C23" s="118"/>
      <c r="D23" s="118"/>
      <c r="E23" s="118"/>
      <c r="F23" s="118"/>
      <c r="G23" s="119"/>
      <c r="H23" s="3"/>
    </row>
    <row r="24" spans="1:8" s="1" customFormat="1" ht="63" customHeight="1" thickBot="1">
      <c r="A24" s="49">
        <v>13</v>
      </c>
      <c r="B24" s="97" t="s">
        <v>56</v>
      </c>
      <c r="C24" s="95" t="s">
        <v>45</v>
      </c>
      <c r="D24" s="48" t="s">
        <v>17</v>
      </c>
      <c r="E24" s="89">
        <v>19546.57</v>
      </c>
      <c r="F24" s="52"/>
      <c r="G24" s="53">
        <f t="shared" ref="G24" si="5">E24*F24</f>
        <v>0</v>
      </c>
      <c r="H24" s="15"/>
    </row>
    <row r="25" spans="1:8" s="1" customFormat="1" ht="15.75" thickBot="1">
      <c r="A25" s="123" t="s">
        <v>12</v>
      </c>
      <c r="B25" s="122"/>
      <c r="C25" s="124"/>
      <c r="D25" s="124"/>
      <c r="E25" s="124"/>
      <c r="F25" s="124"/>
      <c r="G25" s="54">
        <f>SUM(G24:G24)</f>
        <v>0</v>
      </c>
      <c r="H25" s="15"/>
    </row>
    <row r="26" spans="1:8" s="23" customFormat="1" ht="15.75" thickBot="1">
      <c r="A26" s="117" t="s">
        <v>37</v>
      </c>
      <c r="B26" s="118"/>
      <c r="C26" s="118"/>
      <c r="D26" s="118"/>
      <c r="E26" s="118"/>
      <c r="F26" s="118"/>
      <c r="G26" s="119"/>
      <c r="H26" s="24"/>
    </row>
    <row r="27" spans="1:8" s="23" customFormat="1" ht="75.75" customHeight="1" thickBot="1">
      <c r="A27" s="30">
        <v>14</v>
      </c>
      <c r="B27" s="97" t="s">
        <v>58</v>
      </c>
      <c r="C27" s="95" t="s">
        <v>46</v>
      </c>
      <c r="D27" s="29" t="s">
        <v>17</v>
      </c>
      <c r="E27" s="51">
        <v>5551.83</v>
      </c>
      <c r="F27" s="55"/>
      <c r="G27" s="53">
        <f t="shared" ref="G27" si="6">E27*F27</f>
        <v>0</v>
      </c>
      <c r="H27" s="24"/>
    </row>
    <row r="28" spans="1:8" s="23" customFormat="1" ht="15.75" thickBot="1">
      <c r="A28" s="128" t="s">
        <v>12</v>
      </c>
      <c r="B28" s="129"/>
      <c r="C28" s="130"/>
      <c r="D28" s="130"/>
      <c r="E28" s="130"/>
      <c r="F28" s="130"/>
      <c r="G28" s="31">
        <f>SUM(G27:G27)</f>
        <v>0</v>
      </c>
      <c r="H28" s="24"/>
    </row>
    <row r="29" spans="1:8" ht="15.75" thickBot="1">
      <c r="A29" s="117" t="s">
        <v>18</v>
      </c>
      <c r="B29" s="118"/>
      <c r="C29" s="118"/>
      <c r="D29" s="118"/>
      <c r="E29" s="118"/>
      <c r="F29" s="118"/>
      <c r="G29" s="119"/>
    </row>
    <row r="30" spans="1:8" s="2" customFormat="1" ht="72.75">
      <c r="A30" s="44">
        <v>15</v>
      </c>
      <c r="B30" s="97" t="s">
        <v>59</v>
      </c>
      <c r="C30" s="95" t="s">
        <v>47</v>
      </c>
      <c r="D30" s="43" t="s">
        <v>11</v>
      </c>
      <c r="E30" s="51">
        <v>210</v>
      </c>
      <c r="F30" s="46"/>
      <c r="G30" s="53">
        <f t="shared" ref="G30" si="7">E30*F30</f>
        <v>0</v>
      </c>
      <c r="H30" s="15"/>
    </row>
    <row r="31" spans="1:8" s="27" customFormat="1" ht="33" customHeight="1">
      <c r="A31" s="33">
        <v>16</v>
      </c>
      <c r="B31" s="97" t="s">
        <v>59</v>
      </c>
      <c r="C31" s="93" t="s">
        <v>48</v>
      </c>
      <c r="D31" s="36" t="s">
        <v>13</v>
      </c>
      <c r="E31" s="57">
        <v>64</v>
      </c>
      <c r="F31" s="32"/>
      <c r="G31" s="53">
        <f t="shared" ref="G31:G32" si="8">E31*F31</f>
        <v>0</v>
      </c>
      <c r="H31" s="28"/>
    </row>
    <row r="32" spans="1:8" s="27" customFormat="1" ht="63" thickBot="1">
      <c r="A32" s="33">
        <v>17</v>
      </c>
      <c r="B32" s="97" t="s">
        <v>59</v>
      </c>
      <c r="C32" s="92" t="s">
        <v>64</v>
      </c>
      <c r="D32" s="34" t="s">
        <v>17</v>
      </c>
      <c r="E32" s="57">
        <v>700</v>
      </c>
      <c r="F32" s="32"/>
      <c r="G32" s="53">
        <f t="shared" si="8"/>
        <v>0</v>
      </c>
      <c r="H32" s="28"/>
    </row>
    <row r="33" spans="1:8" ht="15.75" thickBot="1">
      <c r="A33" s="120" t="s">
        <v>12</v>
      </c>
      <c r="B33" s="121"/>
      <c r="C33" s="121"/>
      <c r="D33" s="121"/>
      <c r="E33" s="121"/>
      <c r="F33" s="122"/>
      <c r="G33" s="38">
        <f>SUM(G30:G32)</f>
        <v>0</v>
      </c>
      <c r="H33" s="15"/>
    </row>
    <row r="34" spans="1:8" ht="15.75" thickBot="1">
      <c r="A34" s="117" t="s">
        <v>26</v>
      </c>
      <c r="B34" s="118"/>
      <c r="C34" s="118"/>
      <c r="D34" s="118"/>
      <c r="E34" s="118"/>
      <c r="F34" s="118"/>
      <c r="G34" s="119"/>
    </row>
    <row r="35" spans="1:8" ht="28.5">
      <c r="A35" s="37">
        <v>18</v>
      </c>
      <c r="B35" s="97" t="s">
        <v>57</v>
      </c>
      <c r="C35" s="35" t="s">
        <v>25</v>
      </c>
      <c r="D35" s="34" t="s">
        <v>13</v>
      </c>
      <c r="E35" s="50">
        <v>6</v>
      </c>
      <c r="F35" s="52"/>
      <c r="G35" s="53">
        <f t="shared" ref="G35" si="9">E35*F35</f>
        <v>0</v>
      </c>
      <c r="H35" s="42"/>
    </row>
    <row r="36" spans="1:8" s="41" customFormat="1" ht="63.75">
      <c r="A36" s="49">
        <v>19</v>
      </c>
      <c r="B36" s="97" t="s">
        <v>57</v>
      </c>
      <c r="C36" s="66" t="s">
        <v>34</v>
      </c>
      <c r="D36" s="48" t="s">
        <v>13</v>
      </c>
      <c r="E36" s="50">
        <v>3</v>
      </c>
      <c r="F36" s="52"/>
      <c r="G36" s="53">
        <f t="shared" ref="G36:G37" si="10">E36*F36</f>
        <v>0</v>
      </c>
      <c r="H36" s="42"/>
    </row>
    <row r="37" spans="1:8" s="63" customFormat="1" ht="48" thickBot="1">
      <c r="A37" s="67">
        <v>20</v>
      </c>
      <c r="B37" s="97" t="s">
        <v>57</v>
      </c>
      <c r="C37" s="95" t="s">
        <v>35</v>
      </c>
      <c r="D37" s="65" t="s">
        <v>13</v>
      </c>
      <c r="E37" s="68">
        <v>9</v>
      </c>
      <c r="F37" s="69"/>
      <c r="G37" s="70">
        <f t="shared" si="10"/>
        <v>0</v>
      </c>
      <c r="H37" s="64"/>
    </row>
    <row r="38" spans="1:8" ht="20.100000000000001" customHeight="1" thickBot="1">
      <c r="A38" s="120" t="s">
        <v>12</v>
      </c>
      <c r="B38" s="121"/>
      <c r="C38" s="121"/>
      <c r="D38" s="121"/>
      <c r="E38" s="121"/>
      <c r="F38" s="122"/>
      <c r="G38" s="38">
        <f>SUM(G35:G37)</f>
        <v>0</v>
      </c>
    </row>
    <row r="39" spans="1:8" ht="20.100000000000001" customHeight="1" thickBot="1">
      <c r="A39" s="102" t="s">
        <v>23</v>
      </c>
      <c r="B39" s="103"/>
      <c r="C39" s="104"/>
      <c r="D39" s="104"/>
      <c r="E39" s="104"/>
      <c r="F39" s="104"/>
      <c r="G39" s="39">
        <f>SUM(G10,G16,G22,G25,G28,G33,G38)</f>
        <v>0</v>
      </c>
    </row>
    <row r="40" spans="1:8" ht="20.100000000000001" customHeight="1" thickBot="1">
      <c r="A40" s="131" t="s">
        <v>19</v>
      </c>
      <c r="B40" s="132"/>
      <c r="C40" s="133"/>
      <c r="D40" s="133"/>
      <c r="E40" s="133"/>
      <c r="F40" s="133"/>
      <c r="G40" s="38">
        <f>G39*0.23</f>
        <v>0</v>
      </c>
    </row>
    <row r="41" spans="1:8" ht="20.100000000000001" customHeight="1" thickBot="1">
      <c r="A41" s="102" t="s">
        <v>24</v>
      </c>
      <c r="B41" s="103"/>
      <c r="C41" s="104"/>
      <c r="D41" s="104"/>
      <c r="E41" s="104"/>
      <c r="F41" s="104"/>
      <c r="G41" s="40">
        <f>G39+G40</f>
        <v>0</v>
      </c>
    </row>
    <row r="42" spans="1:8" ht="20.100000000000001" customHeight="1" thickBot="1">
      <c r="A42" s="99" t="s">
        <v>62</v>
      </c>
      <c r="B42" s="100"/>
      <c r="C42" s="100"/>
      <c r="D42" s="100"/>
      <c r="E42" s="100"/>
      <c r="F42" s="100"/>
      <c r="G42" s="101"/>
    </row>
    <row r="44" spans="1:8" s="2" customFormat="1">
      <c r="B44" s="41"/>
      <c r="F44" s="12"/>
    </row>
    <row r="45" spans="1:8" s="2" customFormat="1">
      <c r="B45" s="41"/>
      <c r="F45" s="12"/>
    </row>
  </sheetData>
  <mergeCells count="20">
    <mergeCell ref="A26:G26"/>
    <mergeCell ref="A28:F28"/>
    <mergeCell ref="A41:F41"/>
    <mergeCell ref="A40:F40"/>
    <mergeCell ref="A42:G42"/>
    <mergeCell ref="A39:F39"/>
    <mergeCell ref="A1:G1"/>
    <mergeCell ref="A2:G2"/>
    <mergeCell ref="A5:G5"/>
    <mergeCell ref="A34:G34"/>
    <mergeCell ref="A38:F38"/>
    <mergeCell ref="A33:F33"/>
    <mergeCell ref="A23:G23"/>
    <mergeCell ref="A25:F25"/>
    <mergeCell ref="A29:G29"/>
    <mergeCell ref="A10:F10"/>
    <mergeCell ref="A17:G17"/>
    <mergeCell ref="A22:F22"/>
    <mergeCell ref="A11:G11"/>
    <mergeCell ref="A16:F16"/>
  </mergeCells>
  <pageMargins left="0.9055118110236221" right="0.51181102362204722" top="0.74803149606299213" bottom="0.55118110236220474" header="0.31496062992125984" footer="0.31496062992125984"/>
  <pageSetup paperSize="9" scale="75" orientation="portrait" r:id="rId1"/>
  <headerFooter>
    <oddFooter>&amp;R&amp;"Arial,Pogrubiony"&amp;12&amp;P</oddFooter>
  </headerFooter>
  <rowBreaks count="1" manualBreakCount="1">
    <brk id="1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2024-03-15T12:50:35Z</cp:lastPrinted>
  <dcterms:created xsi:type="dcterms:W3CDTF">2021-08-12T10:39:03Z</dcterms:created>
  <dcterms:modified xsi:type="dcterms:W3CDTF">2024-05-17T12:18:55Z</dcterms:modified>
</cp:coreProperties>
</file>