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marek\Desktop\Praca\mec. Gill\CWRKDiZ\1_Cicha_7_RB\SWZ\"/>
    </mc:Choice>
  </mc:AlternateContent>
  <xr:revisionPtr revIDLastSave="0" documentId="13_ncr:1_{669BE794-5805-42C0-ADA6-80CDE4E0B66B}" xr6:coauthVersionLast="47" xr6:coauthVersionMax="47" xr10:uidLastSave="{00000000-0000-0000-0000-000000000000}"/>
  <bookViews>
    <workbookView xWindow="-98" yWindow="-98" windowWidth="19396" windowHeight="11475" autoFilterDateGrouping="0" xr2:uid="{5CD6F7BD-0EE0-415C-9B8D-C2E015003D7B}"/>
  </bookViews>
  <sheets>
    <sheet name="RCO" sheetId="1" r:id="rId1"/>
  </sheets>
  <definedNames>
    <definedName name="_xlnm.Print_Area" localSheetId="0">RCO!$A$1:$E$114</definedName>
    <definedName name="_xlnm.Print_Titles" localSheetId="0">RCO!$2:$2</definedName>
  </definedNames>
  <calcPr calcId="181029"/>
</workbook>
</file>

<file path=xl/calcChain.xml><?xml version="1.0" encoding="utf-8"?>
<calcChain xmlns="http://schemas.openxmlformats.org/spreadsheetml/2006/main">
  <c r="D23" i="1" l="1"/>
  <c r="D110" i="1"/>
  <c r="D106" i="1"/>
  <c r="D95" i="1" s="1"/>
  <c r="D91" i="1"/>
  <c r="D78" i="1"/>
  <c r="D76" i="1" s="1"/>
  <c r="D50" i="1"/>
  <c r="D56" i="1"/>
  <c r="D55" i="1" s="1"/>
  <c r="D60" i="1"/>
  <c r="D37" i="1"/>
  <c r="D31" i="1"/>
  <c r="D18" i="1"/>
  <c r="D15" i="1" s="1"/>
  <c r="D10" i="1"/>
  <c r="D8" i="1" s="1"/>
  <c r="D4" i="1"/>
  <c r="D45" i="1"/>
  <c r="D3" i="1" l="1"/>
  <c r="D67" i="1"/>
  <c r="D49" i="1"/>
  <c r="D25" i="1"/>
  <c r="D114" i="1" l="1"/>
  <c r="E5" i="1" s="1"/>
  <c r="E105" i="1" l="1"/>
  <c r="E67" i="1"/>
  <c r="E90" i="1"/>
  <c r="E54" i="1"/>
  <c r="E39" i="1"/>
  <c r="E78" i="1"/>
  <c r="E92" i="1"/>
  <c r="E25" i="1"/>
  <c r="E12" i="1"/>
  <c r="E99" i="1"/>
  <c r="E107" i="1"/>
  <c r="E34" i="1"/>
  <c r="E49" i="1"/>
  <c r="E55" i="1"/>
  <c r="E98" i="1"/>
  <c r="E73" i="1"/>
  <c r="E106" i="1"/>
  <c r="E112" i="1"/>
  <c r="E56" i="1"/>
  <c r="E28" i="1"/>
  <c r="E13" i="1"/>
  <c r="E53" i="1"/>
  <c r="E48" i="1"/>
  <c r="E26" i="1"/>
  <c r="E37" i="1"/>
  <c r="E41" i="1"/>
  <c r="E17" i="1"/>
  <c r="E45" i="1"/>
  <c r="E23" i="1"/>
  <c r="E108" i="1"/>
  <c r="E30" i="1"/>
  <c r="E102" i="1"/>
  <c r="E31" i="1"/>
  <c r="E88" i="1"/>
  <c r="E36" i="1"/>
  <c r="E22" i="1"/>
  <c r="E42" i="1"/>
  <c r="E29" i="1"/>
  <c r="E50" i="1"/>
  <c r="E61" i="1"/>
  <c r="E3" i="1"/>
  <c r="E89" i="1"/>
  <c r="E14" i="1"/>
  <c r="E87" i="1"/>
  <c r="E18" i="1"/>
  <c r="E83" i="1"/>
  <c r="E114" i="1"/>
  <c r="E100" i="1"/>
  <c r="E10" i="1"/>
  <c r="E51" i="1"/>
  <c r="E62" i="1"/>
  <c r="E72" i="1"/>
  <c r="E69" i="1"/>
  <c r="E11" i="1"/>
  <c r="E84" i="1"/>
  <c r="E96" i="1"/>
  <c r="E82" i="1"/>
  <c r="E77" i="1"/>
  <c r="E20" i="1"/>
  <c r="E24" i="1"/>
  <c r="E58" i="1"/>
  <c r="E80" i="1"/>
  <c r="E79" i="1"/>
  <c r="E38" i="1"/>
  <c r="E60" i="1"/>
  <c r="E7" i="1"/>
  <c r="E109" i="1"/>
  <c r="E75" i="1"/>
  <c r="E65" i="1"/>
  <c r="E68" i="1"/>
  <c r="E76" i="1"/>
  <c r="E33" i="1"/>
  <c r="E47" i="1"/>
  <c r="E43" i="1"/>
  <c r="E44" i="1"/>
  <c r="E81" i="1"/>
  <c r="E16" i="1"/>
  <c r="E86" i="1"/>
  <c r="E6" i="1"/>
  <c r="E97" i="1"/>
  <c r="E111" i="1"/>
  <c r="E64" i="1"/>
  <c r="E104" i="1"/>
  <c r="E101" i="1"/>
  <c r="E40" i="1"/>
  <c r="E19" i="1"/>
  <c r="E103" i="1"/>
  <c r="E74" i="1"/>
  <c r="E95" i="1"/>
  <c r="E46" i="1"/>
  <c r="E9" i="1"/>
  <c r="E4" i="1"/>
  <c r="E66" i="1"/>
  <c r="E15" i="1"/>
  <c r="E94" i="1"/>
  <c r="E113" i="1"/>
  <c r="E8" i="1"/>
  <c r="E57" i="1"/>
  <c r="E85" i="1"/>
  <c r="E52" i="1"/>
  <c r="E93" i="1"/>
  <c r="E70" i="1"/>
  <c r="E63" i="1"/>
  <c r="E91" i="1"/>
  <c r="E71" i="1"/>
  <c r="E59" i="1"/>
  <c r="E21" i="1"/>
  <c r="E32" i="1"/>
  <c r="E27" i="1"/>
  <c r="E110" i="1"/>
  <c r="E35" i="1"/>
</calcChain>
</file>

<file path=xl/sharedStrings.xml><?xml version="1.0" encoding="utf-8"?>
<sst xmlns="http://schemas.openxmlformats.org/spreadsheetml/2006/main" count="178" uniqueCount="176">
  <si>
    <t>Lp.</t>
  </si>
  <si>
    <t>Nazwa</t>
  </si>
  <si>
    <t>ROZBUDOWA WILLI MIEJSKIEJ</t>
  </si>
  <si>
    <t>STAN ZEROWY</t>
  </si>
  <si>
    <t>1.1.1</t>
  </si>
  <si>
    <t>Roboty ziemne</t>
  </si>
  <si>
    <t>1.1.2</t>
  </si>
  <si>
    <t>Roboty fundamentowe</t>
  </si>
  <si>
    <t>1.1.3</t>
  </si>
  <si>
    <t>Roboty izolacyjne</t>
  </si>
  <si>
    <t>STAN SUROWY</t>
  </si>
  <si>
    <t>1.2.1</t>
  </si>
  <si>
    <t>Konstrukcja żelbetowa</t>
  </si>
  <si>
    <t>1.2.2</t>
  </si>
  <si>
    <t>Pokrycie dachowe</t>
  </si>
  <si>
    <t>1.2.2.1</t>
  </si>
  <si>
    <t>Dach zielony nad klatką schodową D-3</t>
  </si>
  <si>
    <t>1.2.2.2</t>
  </si>
  <si>
    <t>Dach nad szybem windowym D-4</t>
  </si>
  <si>
    <t>1.2.2.3</t>
  </si>
  <si>
    <t>Dach zielony D-5</t>
  </si>
  <si>
    <t>1.2.2.4</t>
  </si>
  <si>
    <t>Wykończenie ścian attyki, ślusarka i obróbki dachu</t>
  </si>
  <si>
    <t>STAN WYKOŃCZENIOWY WEWNĘTRZNY</t>
  </si>
  <si>
    <t>1.3.1</t>
  </si>
  <si>
    <t>Ścianki działowe z płyt gipsowo-kartonowych</t>
  </si>
  <si>
    <t>1.3.2</t>
  </si>
  <si>
    <t>Fasady wewnętrzne i zewnętrzne, stolarka drzwiowa</t>
  </si>
  <si>
    <t>1.3.3</t>
  </si>
  <si>
    <t>Posadzki</t>
  </si>
  <si>
    <t>1.3.3.1</t>
  </si>
  <si>
    <t>Podłoga na gruncie PG-2, PG-3</t>
  </si>
  <si>
    <t>1.3.3.2</t>
  </si>
  <si>
    <t>Podłoga na stropie P-4A, P-5</t>
  </si>
  <si>
    <t>1.3.3.3</t>
  </si>
  <si>
    <t>Okładziny posadzkowe</t>
  </si>
  <si>
    <t>1.3.4</t>
  </si>
  <si>
    <t xml:space="preserve">Wyposażenie wewnętrzne </t>
  </si>
  <si>
    <t>STAN WYKOŃCZENIOWY ZEWNĘTRZNY</t>
  </si>
  <si>
    <t>1.4.1</t>
  </si>
  <si>
    <t>Prace elewacyjne</t>
  </si>
  <si>
    <t>PRZEBUDOWA WILLI MIEJSKIEJ</t>
  </si>
  <si>
    <t>Roboty murowe i nowe otwory w ścianach</t>
  </si>
  <si>
    <t>Prace tynkarskie</t>
  </si>
  <si>
    <t>Ścianki i zabudowy ścienne z płyt gipsowo-kartonowych oraz okładziny ścienne</t>
  </si>
  <si>
    <t>Zabudowy sufitów i sufity podwieszane</t>
  </si>
  <si>
    <t>Stolarka okienna i drzwiowa</t>
  </si>
  <si>
    <t>2.6.1</t>
  </si>
  <si>
    <t>Podłoga na gruncie PG-1</t>
  </si>
  <si>
    <t>2.6.2</t>
  </si>
  <si>
    <t>Podłoga pomieszczeń biurowych do uzupełnienia P-2</t>
  </si>
  <si>
    <t>2.6.3</t>
  </si>
  <si>
    <t>Podłoga pomieszczenia wentylatorowni P-3</t>
  </si>
  <si>
    <t>2.6.4</t>
  </si>
  <si>
    <t>Prace malarskie</t>
  </si>
  <si>
    <t>Prace zewnętrzne</t>
  </si>
  <si>
    <t>2.8.1</t>
  </si>
  <si>
    <t>Tynki renowacyjne strefy dolnej</t>
  </si>
  <si>
    <t>2.8.2</t>
  </si>
  <si>
    <t>Tynki wapienne na elewacji powyżej</t>
  </si>
  <si>
    <t>2.8.3</t>
  </si>
  <si>
    <t>Scalenie i wyrównanie faktury tynków na całej powierzchni elewacji</t>
  </si>
  <si>
    <t>2.8.4</t>
  </si>
  <si>
    <t>Cokół z cegły klinkierowej</t>
  </si>
  <si>
    <t>2.8.5</t>
  </si>
  <si>
    <t>Odtworzenie komina i obsadzenie kratek</t>
  </si>
  <si>
    <t>2.8.6</t>
  </si>
  <si>
    <t>Schody na gruncie</t>
  </si>
  <si>
    <t>2.8.7</t>
  </si>
  <si>
    <t>Tarasy zewnętrzne T-1, T-2</t>
  </si>
  <si>
    <t>WYPOSAŻENIE</t>
  </si>
  <si>
    <t>Wyposażenie meblowe</t>
  </si>
  <si>
    <t>Wyposażenie pomieszczeń kuchennych</t>
  </si>
  <si>
    <t>Wyposażenie łazienkowe</t>
  </si>
  <si>
    <t>INSTALACJE SANITARNE</t>
  </si>
  <si>
    <t>Instalacja wody zimnej i ciepłej (przyłącze wodociągowe poza zakresem - wykorzystano istniejące przyłącze wodociągowe)</t>
  </si>
  <si>
    <t>4.1.1</t>
  </si>
  <si>
    <t xml:space="preserve">Instalacja wody zimnej - zasilanie instalacji podlewania zieleni </t>
  </si>
  <si>
    <t>4.1.2</t>
  </si>
  <si>
    <t>Instalacja wody zimnej i ciepłej  - przyłącze wraz z armaturą w pom. tech.</t>
  </si>
  <si>
    <t>4.1.3</t>
  </si>
  <si>
    <t>Instalacje doprowadzające wodę do punktów poboru</t>
  </si>
  <si>
    <t>4.1.4</t>
  </si>
  <si>
    <t xml:space="preserve">Instalacja wody zimniej i ciepłej - urządzenia i armatura </t>
  </si>
  <si>
    <t>Kanalizacja sanitarna (przyłącza kanalizacyjne poza zakresem - wykorzystano istniejące przyłącze kanalizacyjne)</t>
  </si>
  <si>
    <t>4.2.1</t>
  </si>
  <si>
    <t>Instalacja kanalizacji sanitarnej</t>
  </si>
  <si>
    <t>4.2.1.1</t>
  </si>
  <si>
    <t xml:space="preserve">Instalacja kanalizacji sanitarnej - piony </t>
  </si>
  <si>
    <t>4.2.1.2</t>
  </si>
  <si>
    <t>Instalacja kanalizacji sanitarnej - urządzenia</t>
  </si>
  <si>
    <t>4.2.1.3</t>
  </si>
  <si>
    <t>Instalacja kanalizacji sanitarnej - skropliny</t>
  </si>
  <si>
    <t>Instalacja c.o.</t>
  </si>
  <si>
    <t>4.3.1</t>
  </si>
  <si>
    <t>Instalacja c.o. - zasilanie ogrzewania podłogowego oraz instalacja grzejnikowa</t>
  </si>
  <si>
    <t>4.3.2</t>
  </si>
  <si>
    <t>Instalacja ogrzewania podłogowego</t>
  </si>
  <si>
    <t>4.3.3</t>
  </si>
  <si>
    <t>Instalacja c.o - grzejniki wraz z armaturą</t>
  </si>
  <si>
    <t>Instalacja klimatyzacji</t>
  </si>
  <si>
    <t>Wentylacja mechaniczna</t>
  </si>
  <si>
    <t>Instalacja gazowa</t>
  </si>
  <si>
    <t>INSTALACJE ELEKTRYCZNE</t>
  </si>
  <si>
    <t>Instalacja uziemiająca i odgromowa budynku</t>
  </si>
  <si>
    <t xml:space="preserve">Rozdzielnice </t>
  </si>
  <si>
    <t>Montaż osprzętu</t>
  </si>
  <si>
    <t>Okablowanie</t>
  </si>
  <si>
    <t>Systemy sterowania DALI</t>
  </si>
  <si>
    <t>Systemy sterowania on/off</t>
  </si>
  <si>
    <t xml:space="preserve">Oprawy oświetlenia ogólnego </t>
  </si>
  <si>
    <t>Oprawy awaryjne</t>
  </si>
  <si>
    <t>Instalacja systemu audio-video</t>
  </si>
  <si>
    <t>5.9.1</t>
  </si>
  <si>
    <t>Gabinet dyrektora 0/5, Gabinet wicedyrektora 1/5</t>
  </si>
  <si>
    <t>5.9.2</t>
  </si>
  <si>
    <t>Sala konferencyjna 0.9</t>
  </si>
  <si>
    <t>5.9.2.1</t>
  </si>
  <si>
    <t>System prezentacji multimedialnych</t>
  </si>
  <si>
    <t>5.9.2.2</t>
  </si>
  <si>
    <t>System wideokonferencyjny i sterowania</t>
  </si>
  <si>
    <t>5.9.2.3</t>
  </si>
  <si>
    <t>System nagłośnienia</t>
  </si>
  <si>
    <t>5.9.2.4</t>
  </si>
  <si>
    <t>Dodatkowe materiały</t>
  </si>
  <si>
    <t>5.9.3</t>
  </si>
  <si>
    <t>Przestrzeń biurowa</t>
  </si>
  <si>
    <t>5.9.4</t>
  </si>
  <si>
    <t>System sterowania oświetleniem w salach 0/5, 0/9, 1/5, 1/9</t>
  </si>
  <si>
    <t>Instalacja SSP</t>
  </si>
  <si>
    <t>Instalacja SSWIN</t>
  </si>
  <si>
    <t>Instalacja domofonowa</t>
  </si>
  <si>
    <t>Instalacja kontroli dostępu</t>
  </si>
  <si>
    <t>Instalacja strukturalna</t>
  </si>
  <si>
    <t>Instalacja CCTV</t>
  </si>
  <si>
    <t>Instalacja fotowoltaiczna</t>
  </si>
  <si>
    <t>5.16.1</t>
  </si>
  <si>
    <t>Urządzenia systemu fotowoltanicznego</t>
  </si>
  <si>
    <t>5.16.2</t>
  </si>
  <si>
    <t>Instalacje elektryczne</t>
  </si>
  <si>
    <t>Roboty budowlane</t>
  </si>
  <si>
    <t>PROJEKTOWANE ZAGOSPODAROWANIE TERENU</t>
  </si>
  <si>
    <t>Prace rozbiórkowe</t>
  </si>
  <si>
    <t>Wiata</t>
  </si>
  <si>
    <t>Opaska wokół budynku</t>
  </si>
  <si>
    <t>Korytowanie i roboty ziemne</t>
  </si>
  <si>
    <t>Krawężniki i obrzeża betonowe</t>
  </si>
  <si>
    <t>Nawierzchnie utwardzone</t>
  </si>
  <si>
    <t>Zieleń</t>
  </si>
  <si>
    <t>Elementy małej architektury</t>
  </si>
  <si>
    <t>Ogrodzenie</t>
  </si>
  <si>
    <t>Instalacja gazowa zewnętrzna</t>
  </si>
  <si>
    <t>Instalacje elektryczne zewnętrzne</t>
  </si>
  <si>
    <t>6.11.1</t>
  </si>
  <si>
    <t xml:space="preserve">Linia kablowa nn - zasilanie </t>
  </si>
  <si>
    <t>6.11.2</t>
  </si>
  <si>
    <t>Linia kablowa nn -  zasilanie słupa oświetleniowego</t>
  </si>
  <si>
    <t>6.11.3</t>
  </si>
  <si>
    <t>Kanalizacja teletechniczna</t>
  </si>
  <si>
    <t>PRZYŁĄCZA</t>
  </si>
  <si>
    <t>Przyłącze wodociągowe</t>
  </si>
  <si>
    <t>Pomieszczenia wodomierzowe</t>
  </si>
  <si>
    <t>Przyłącze kanalizacyjne</t>
  </si>
  <si>
    <t>Wartość kosztorysowa robót bez podatku VAT</t>
  </si>
  <si>
    <t>%</t>
  </si>
  <si>
    <t>Rozbicie cenowe oferty - RCO</t>
  </si>
  <si>
    <t>SUMA 1</t>
  </si>
  <si>
    <t>SUMA 2</t>
  </si>
  <si>
    <t>SUMA 3</t>
  </si>
  <si>
    <t>SUMA 4</t>
  </si>
  <si>
    <t>SUMA 5</t>
  </si>
  <si>
    <t>SUMA 6</t>
  </si>
  <si>
    <t>SUMA 7</t>
  </si>
  <si>
    <t>ŁĄCZNIE: (SUMA1+SUMA2 + SUMA3 + SUMA4 + SUMA5 + SUMA6 + SUMA7)</t>
  </si>
  <si>
    <t>Wartość (kwota netto)</t>
  </si>
  <si>
    <t>Załącznik nr 1a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</si>
</sst>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#"/>
    <numFmt numFmtId="165" formatCode="#0.0"/>
    <numFmt numFmtId="166" formatCode="#0.00"/>
  </numFmts>
  <fonts count="5" x14ac:knownFonts="1">
    <font>
      <sz val="11"/>
      <color theme="1"/>
      <name val="Calibri"/>
      <family val="2"/>
      <scheme val="minor"/>
    </font>
    <font>
      <sz val="9"/>
      <color rgb="FF000000"/>
      <name val="Microsoft Sans Serif"/>
      <family val="2"/>
    </font>
    <font>
      <b/>
      <sz val="9"/>
      <color rgb="FF000000"/>
      <name val="Microsoft Sans Serif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slantDashDot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slantDashDot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/>
      <right style="thin">
        <color rgb="FF000000"/>
      </right>
      <top style="thin">
        <color rgb="FF000000"/>
      </top>
      <bottom style="slantDashDot">
        <color indexed="64"/>
      </bottom>
      <diagonal/>
    </border>
    <border>
      <left style="thin">
        <color rgb="FF000000"/>
      </left>
      <right style="thin">
        <color rgb="FF000000"/>
      </right>
      <top style="slantDashDot">
        <color indexed="64"/>
      </top>
      <bottom style="slantDashDot">
        <color indexed="64"/>
      </bottom>
      <diagonal/>
    </border>
    <border>
      <left/>
      <right style="thin">
        <color rgb="FF000000"/>
      </right>
      <top style="slantDashDot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slantDashDot">
        <color indexed="64"/>
      </bottom>
      <diagonal/>
    </border>
    <border>
      <left style="thin">
        <color rgb="FF000000"/>
      </left>
      <right style="thin">
        <color rgb="FF000000"/>
      </right>
      <top style="slantDashDot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ck">
        <color indexed="64"/>
      </bottom>
      <diagonal/>
    </border>
    <border>
      <left style="thin">
        <color rgb="FF000000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vertical="center"/>
    </xf>
    <xf numFmtId="164" fontId="1" fillId="2" borderId="2" xfId="0" applyNumberFormat="1" applyFont="1" applyFill="1" applyBorder="1" applyAlignment="1">
      <alignment horizontal="right" vertical="center" wrapText="1" shrinkToFit="1" readingOrder="1"/>
    </xf>
    <xf numFmtId="49" fontId="1" fillId="2" borderId="3" xfId="0" applyNumberFormat="1" applyFont="1" applyFill="1" applyBorder="1" applyAlignment="1">
      <alignment horizontal="left" vertical="center" wrapText="1" shrinkToFit="1" readingOrder="1"/>
    </xf>
    <xf numFmtId="44" fontId="0" fillId="2" borderId="1" xfId="0" applyNumberFormat="1" applyFill="1" applyBorder="1" applyAlignment="1">
      <alignment vertical="center"/>
    </xf>
    <xf numFmtId="10" fontId="0" fillId="2" borderId="1" xfId="0" applyNumberFormat="1" applyFill="1" applyBorder="1" applyAlignment="1">
      <alignment vertical="center"/>
    </xf>
    <xf numFmtId="165" fontId="1" fillId="0" borderId="2" xfId="0" applyNumberFormat="1" applyFont="1" applyBorder="1" applyAlignment="1">
      <alignment horizontal="right" vertical="center" wrapText="1" shrinkToFit="1" readingOrder="1"/>
    </xf>
    <xf numFmtId="49" fontId="1" fillId="0" borderId="3" xfId="0" applyNumberFormat="1" applyFont="1" applyBorder="1" applyAlignment="1">
      <alignment horizontal="left" vertical="center" wrapText="1" shrinkToFit="1" readingOrder="1"/>
    </xf>
    <xf numFmtId="44" fontId="0" fillId="0" borderId="1" xfId="0" applyNumberFormat="1" applyBorder="1" applyAlignment="1">
      <alignment vertical="center"/>
    </xf>
    <xf numFmtId="10" fontId="0" fillId="0" borderId="1" xfId="0" applyNumberFormat="1" applyBorder="1" applyAlignment="1">
      <alignment vertical="center"/>
    </xf>
    <xf numFmtId="49" fontId="1" fillId="0" borderId="2" xfId="0" applyNumberFormat="1" applyFont="1" applyBorder="1" applyAlignment="1">
      <alignment horizontal="right" vertical="center" wrapText="1" shrinkToFit="1" readingOrder="1"/>
    </xf>
    <xf numFmtId="49" fontId="1" fillId="0" borderId="4" xfId="0" applyNumberFormat="1" applyFont="1" applyBorder="1" applyAlignment="1">
      <alignment horizontal="right" vertical="center" wrapText="1" shrinkToFit="1" readingOrder="1"/>
    </xf>
    <xf numFmtId="49" fontId="1" fillId="0" borderId="5" xfId="0" applyNumberFormat="1" applyFont="1" applyBorder="1" applyAlignment="1">
      <alignment horizontal="left" vertical="center" wrapText="1" shrinkToFit="1" readingOrder="1"/>
    </xf>
    <xf numFmtId="0" fontId="0" fillId="0" borderId="0" xfId="0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 wrapText="1" shrinkToFit="1" readingOrder="1"/>
    </xf>
    <xf numFmtId="49" fontId="1" fillId="0" borderId="3" xfId="0" applyNumberFormat="1" applyFont="1" applyBorder="1" applyAlignment="1">
      <alignment horizontal="center" vertical="center" wrapText="1" shrinkToFit="1" readingOrder="1"/>
    </xf>
    <xf numFmtId="49" fontId="1" fillId="0" borderId="5" xfId="0" applyNumberFormat="1" applyFont="1" applyBorder="1" applyAlignment="1">
      <alignment horizontal="center" vertical="center" wrapText="1" shrinkToFit="1" readingOrder="1"/>
    </xf>
    <xf numFmtId="44" fontId="0" fillId="3" borderId="1" xfId="0" applyNumberFormat="1" applyFill="1" applyBorder="1" applyAlignment="1">
      <alignment vertical="center"/>
    </xf>
    <xf numFmtId="10" fontId="0" fillId="3" borderId="1" xfId="0" applyNumberFormat="1" applyFill="1" applyBorder="1" applyAlignment="1">
      <alignment vertical="center"/>
    </xf>
    <xf numFmtId="49" fontId="1" fillId="3" borderId="3" xfId="0" applyNumberFormat="1" applyFont="1" applyFill="1" applyBorder="1" applyAlignment="1">
      <alignment horizontal="center" vertical="center" wrapText="1" shrinkToFit="1" readingOrder="1"/>
    </xf>
    <xf numFmtId="49" fontId="1" fillId="3" borderId="2" xfId="0" applyNumberFormat="1" applyFont="1" applyFill="1" applyBorder="1" applyAlignment="1">
      <alignment horizontal="right" vertical="center" wrapText="1" shrinkToFit="1" readingOrder="1"/>
    </xf>
    <xf numFmtId="0" fontId="1" fillId="3" borderId="0" xfId="0" applyFont="1" applyFill="1" applyAlignment="1">
      <alignment horizontal="left" vertical="center" wrapText="1" shrinkToFit="1" readingOrder="1"/>
    </xf>
    <xf numFmtId="0" fontId="1" fillId="3" borderId="0" xfId="0" applyFont="1" applyFill="1" applyAlignment="1">
      <alignment horizontal="center" vertical="center" wrapText="1" shrinkToFit="1" readingOrder="1"/>
    </xf>
    <xf numFmtId="0" fontId="0" fillId="3" borderId="0" xfId="0" applyFill="1" applyAlignment="1">
      <alignment vertical="center"/>
    </xf>
    <xf numFmtId="0" fontId="1" fillId="3" borderId="2" xfId="0" applyFont="1" applyFill="1" applyBorder="1" applyAlignment="1">
      <alignment horizontal="center" vertical="center" wrapText="1" shrinkToFit="1" readingOrder="1"/>
    </xf>
    <xf numFmtId="0" fontId="1" fillId="3" borderId="3" xfId="0" applyFont="1" applyFill="1" applyBorder="1" applyAlignment="1">
      <alignment horizontal="center" vertical="center" wrapText="1" shrinkToFit="1" readingOrder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2" fillId="3" borderId="0" xfId="0" applyFont="1" applyFill="1" applyAlignment="1">
      <alignment vertical="center" readingOrder="1"/>
    </xf>
    <xf numFmtId="0" fontId="3" fillId="3" borderId="0" xfId="0" applyFont="1" applyFill="1" applyAlignment="1">
      <alignment horizontal="right" vertical="center"/>
    </xf>
    <xf numFmtId="49" fontId="1" fillId="0" borderId="6" xfId="0" applyNumberFormat="1" applyFont="1" applyBorder="1" applyAlignment="1">
      <alignment horizontal="right" vertical="center" wrapText="1" shrinkToFit="1" readingOrder="1"/>
    </xf>
    <xf numFmtId="49" fontId="1" fillId="0" borderId="8" xfId="0" applyNumberFormat="1" applyFont="1" applyBorder="1" applyAlignment="1">
      <alignment horizontal="left" vertical="center" wrapText="1" shrinkToFit="1" readingOrder="1"/>
    </xf>
    <xf numFmtId="49" fontId="1" fillId="0" borderId="6" xfId="0" applyNumberFormat="1" applyFont="1" applyBorder="1" applyAlignment="1">
      <alignment horizontal="left" vertical="center" wrapText="1" shrinkToFit="1" readingOrder="1"/>
    </xf>
    <xf numFmtId="49" fontId="1" fillId="0" borderId="8" xfId="0" applyNumberFormat="1" applyFont="1" applyBorder="1" applyAlignment="1">
      <alignment horizontal="center" vertical="center" wrapText="1" shrinkToFit="1" readingOrder="1"/>
    </xf>
    <xf numFmtId="49" fontId="1" fillId="0" borderId="9" xfId="0" applyNumberFormat="1" applyFont="1" applyBorder="1" applyAlignment="1">
      <alignment horizontal="center" vertical="center" wrapText="1" shrinkToFit="1" readingOrder="1"/>
    </xf>
    <xf numFmtId="44" fontId="0" fillId="0" borderId="11" xfId="0" applyNumberFormat="1" applyBorder="1" applyAlignment="1">
      <alignment vertical="center"/>
    </xf>
    <xf numFmtId="10" fontId="0" fillId="0" borderId="11" xfId="0" applyNumberFormat="1" applyBorder="1" applyAlignment="1">
      <alignment vertical="center"/>
    </xf>
    <xf numFmtId="10" fontId="0" fillId="0" borderId="10" xfId="0" applyNumberFormat="1" applyBorder="1" applyAlignment="1">
      <alignment vertical="center"/>
    </xf>
    <xf numFmtId="49" fontId="1" fillId="0" borderId="7" xfId="0" applyNumberFormat="1" applyFont="1" applyBorder="1" applyAlignment="1">
      <alignment horizontal="right" vertical="center" wrapText="1" shrinkToFit="1" readingOrder="1"/>
    </xf>
    <xf numFmtId="49" fontId="1" fillId="0" borderId="14" xfId="0" applyNumberFormat="1" applyFont="1" applyBorder="1" applyAlignment="1">
      <alignment horizontal="right" vertical="center" wrapText="1" shrinkToFit="1" readingOrder="1"/>
    </xf>
    <xf numFmtId="49" fontId="1" fillId="0" borderId="13" xfId="0" applyNumberFormat="1" applyFont="1" applyBorder="1" applyAlignment="1">
      <alignment horizontal="right" vertical="center" wrapText="1" shrinkToFit="1" readingOrder="1"/>
    </xf>
    <xf numFmtId="49" fontId="1" fillId="0" borderId="14" xfId="0" applyNumberFormat="1" applyFont="1" applyBorder="1" applyAlignment="1">
      <alignment horizontal="left" vertical="center" wrapText="1" shrinkToFit="1" readingOrder="1"/>
    </xf>
    <xf numFmtId="49" fontId="1" fillId="0" borderId="13" xfId="0" applyNumberFormat="1" applyFont="1" applyBorder="1" applyAlignment="1">
      <alignment horizontal="left" vertical="center" wrapText="1" shrinkToFit="1" readingOrder="1"/>
    </xf>
    <xf numFmtId="49" fontId="1" fillId="0" borderId="16" xfId="0" applyNumberFormat="1" applyFont="1" applyBorder="1" applyAlignment="1">
      <alignment horizontal="center" vertical="center" wrapText="1" shrinkToFit="1" readingOrder="1"/>
    </xf>
    <xf numFmtId="49" fontId="1" fillId="0" borderId="15" xfId="0" applyNumberFormat="1" applyFont="1" applyBorder="1" applyAlignment="1">
      <alignment horizontal="center" vertical="center" wrapText="1" shrinkToFit="1" readingOrder="1"/>
    </xf>
    <xf numFmtId="10" fontId="0" fillId="0" borderId="17" xfId="0" applyNumberFormat="1" applyBorder="1" applyAlignment="1">
      <alignment vertical="center"/>
    </xf>
    <xf numFmtId="49" fontId="1" fillId="0" borderId="18" xfId="0" applyNumberFormat="1" applyFont="1" applyBorder="1" applyAlignment="1">
      <alignment horizontal="left" vertical="center" wrapText="1" shrinkToFit="1" readingOrder="1"/>
    </xf>
    <xf numFmtId="49" fontId="1" fillId="0" borderId="18" xfId="0" applyNumberFormat="1" applyFont="1" applyBorder="1" applyAlignment="1">
      <alignment horizontal="center" vertical="center" wrapText="1" shrinkToFit="1" readingOrder="1"/>
    </xf>
    <xf numFmtId="44" fontId="4" fillId="0" borderId="1" xfId="0" applyNumberFormat="1" applyFont="1" applyBorder="1" applyAlignment="1">
      <alignment vertical="center"/>
    </xf>
    <xf numFmtId="44" fontId="4" fillId="0" borderId="11" xfId="0" applyNumberFormat="1" applyFont="1" applyBorder="1" applyAlignment="1">
      <alignment vertical="center"/>
    </xf>
    <xf numFmtId="165" fontId="2" fillId="0" borderId="2" xfId="0" applyNumberFormat="1" applyFont="1" applyBorder="1" applyAlignment="1">
      <alignment horizontal="right" vertical="center" wrapText="1" shrinkToFit="1" readingOrder="1"/>
    </xf>
    <xf numFmtId="49" fontId="2" fillId="0" borderId="3" xfId="0" applyNumberFormat="1" applyFont="1" applyBorder="1" applyAlignment="1">
      <alignment horizontal="left" vertical="center" wrapText="1" shrinkToFit="1" readingOrder="1"/>
    </xf>
    <xf numFmtId="49" fontId="2" fillId="0" borderId="3" xfId="0" applyNumberFormat="1" applyFont="1" applyBorder="1" applyAlignment="1">
      <alignment horizontal="center" vertical="center" wrapText="1" shrinkToFit="1" readingOrder="1"/>
    </xf>
    <xf numFmtId="10" fontId="4" fillId="0" borderId="1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horizontal="right" vertical="center" wrapText="1" shrinkToFit="1" readingOrder="1"/>
    </xf>
    <xf numFmtId="49" fontId="2" fillId="0" borderId="8" xfId="0" applyNumberFormat="1" applyFont="1" applyBorder="1" applyAlignment="1">
      <alignment horizontal="left" vertical="center" wrapText="1" shrinkToFit="1" readingOrder="1"/>
    </xf>
    <xf numFmtId="49" fontId="2" fillId="0" borderId="8" xfId="0" applyNumberFormat="1" applyFont="1" applyBorder="1" applyAlignment="1">
      <alignment horizontal="center" vertical="center" wrapText="1" shrinkToFit="1" readingOrder="1"/>
    </xf>
    <xf numFmtId="10" fontId="4" fillId="0" borderId="11" xfId="0" applyNumberFormat="1" applyFont="1" applyBorder="1" applyAlignment="1">
      <alignment vertical="center"/>
    </xf>
    <xf numFmtId="165" fontId="2" fillId="0" borderId="13" xfId="0" applyNumberFormat="1" applyFont="1" applyBorder="1" applyAlignment="1">
      <alignment horizontal="right" vertical="center" wrapText="1" shrinkToFit="1" readingOrder="1"/>
    </xf>
    <xf numFmtId="49" fontId="2" fillId="0" borderId="13" xfId="0" applyNumberFormat="1" applyFont="1" applyBorder="1" applyAlignment="1">
      <alignment horizontal="left" vertical="center" wrapText="1" shrinkToFit="1" readingOrder="1"/>
    </xf>
    <xf numFmtId="49" fontId="2" fillId="0" borderId="15" xfId="0" applyNumberFormat="1" applyFont="1" applyBorder="1" applyAlignment="1">
      <alignment horizontal="center" vertical="center" wrapText="1" shrinkToFit="1" readingOrder="1"/>
    </xf>
    <xf numFmtId="10" fontId="4" fillId="0" borderId="17" xfId="0" applyNumberFormat="1" applyFont="1" applyBorder="1" applyAlignment="1">
      <alignment vertical="center"/>
    </xf>
    <xf numFmtId="165" fontId="2" fillId="0" borderId="19" xfId="0" applyNumberFormat="1" applyFont="1" applyBorder="1" applyAlignment="1">
      <alignment horizontal="right" vertical="center" wrapText="1" shrinkToFit="1" readingOrder="1"/>
    </xf>
    <xf numFmtId="49" fontId="2" fillId="0" borderId="20" xfId="0" applyNumberFormat="1" applyFont="1" applyBorder="1" applyAlignment="1">
      <alignment horizontal="left" vertical="center" wrapText="1" shrinkToFit="1" readingOrder="1"/>
    </xf>
    <xf numFmtId="49" fontId="2" fillId="0" borderId="20" xfId="0" applyNumberFormat="1" applyFont="1" applyBorder="1" applyAlignment="1">
      <alignment horizontal="center" vertical="center" wrapText="1" shrinkToFit="1" readingOrder="1"/>
    </xf>
    <xf numFmtId="10" fontId="4" fillId="0" borderId="21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left" vertical="center" wrapText="1" shrinkToFit="1" readingOrder="1"/>
    </xf>
    <xf numFmtId="49" fontId="2" fillId="0" borderId="18" xfId="0" applyNumberFormat="1" applyFont="1" applyBorder="1" applyAlignment="1">
      <alignment horizontal="center" vertical="center" wrapText="1" shrinkToFit="1" readingOrder="1"/>
    </xf>
    <xf numFmtId="166" fontId="2" fillId="0" borderId="2" xfId="0" applyNumberFormat="1" applyFont="1" applyBorder="1" applyAlignment="1">
      <alignment horizontal="right" vertical="center" wrapText="1" shrinkToFit="1" readingOrder="1"/>
    </xf>
    <xf numFmtId="166" fontId="2" fillId="0" borderId="13" xfId="0" applyNumberFormat="1" applyFont="1" applyBorder="1" applyAlignment="1">
      <alignment horizontal="right" vertical="center" wrapText="1" shrinkToFit="1" readingOrder="1"/>
    </xf>
    <xf numFmtId="166" fontId="2" fillId="0" borderId="7" xfId="0" applyNumberFormat="1" applyFont="1" applyBorder="1" applyAlignment="1">
      <alignment horizontal="right" vertical="center" wrapText="1" shrinkToFit="1" readingOrder="1"/>
    </xf>
    <xf numFmtId="166" fontId="2" fillId="0" borderId="22" xfId="0" applyNumberFormat="1" applyFont="1" applyBorder="1" applyAlignment="1">
      <alignment horizontal="right" vertical="center" wrapText="1" shrinkToFit="1" readingOrder="1"/>
    </xf>
    <xf numFmtId="49" fontId="2" fillId="0" borderId="22" xfId="0" applyNumberFormat="1" applyFont="1" applyBorder="1" applyAlignment="1">
      <alignment horizontal="left" vertical="center" wrapText="1" shrinkToFit="1" readingOrder="1"/>
    </xf>
    <xf numFmtId="49" fontId="2" fillId="0" borderId="23" xfId="0" applyNumberFormat="1" applyFont="1" applyBorder="1" applyAlignment="1">
      <alignment horizontal="center" vertical="center" wrapText="1" shrinkToFit="1" readingOrder="1"/>
    </xf>
    <xf numFmtId="165" fontId="2" fillId="0" borderId="12" xfId="0" applyNumberFormat="1" applyFont="1" applyBorder="1" applyAlignment="1">
      <alignment horizontal="right" vertical="center" wrapText="1" shrinkToFit="1" readingOrder="1"/>
    </xf>
    <xf numFmtId="49" fontId="2" fillId="0" borderId="24" xfId="0" applyNumberFormat="1" applyFont="1" applyBorder="1" applyAlignment="1">
      <alignment horizontal="left" vertical="center" wrapText="1" shrinkToFit="1" readingOrder="1"/>
    </xf>
    <xf numFmtId="49" fontId="2" fillId="0" borderId="24" xfId="0" applyNumberFormat="1" applyFont="1" applyBorder="1" applyAlignment="1">
      <alignment horizontal="center" vertical="center" wrapText="1" shrinkToFit="1" readingOrder="1"/>
    </xf>
    <xf numFmtId="49" fontId="1" fillId="0" borderId="25" xfId="0" applyNumberFormat="1" applyFont="1" applyBorder="1" applyAlignment="1">
      <alignment horizontal="right" vertical="center" wrapText="1" shrinkToFit="1" readingOrder="1"/>
    </xf>
    <xf numFmtId="49" fontId="1" fillId="0" borderId="25" xfId="0" applyNumberFormat="1" applyFont="1" applyBorder="1" applyAlignment="1">
      <alignment horizontal="left" vertical="center" wrapText="1" shrinkToFit="1" readingOrder="1"/>
    </xf>
    <xf numFmtId="49" fontId="1" fillId="0" borderId="26" xfId="0" applyNumberFormat="1" applyFont="1" applyBorder="1" applyAlignment="1">
      <alignment horizontal="center" vertical="center" wrapText="1" shrinkToFit="1" readingOrder="1"/>
    </xf>
    <xf numFmtId="10" fontId="0" fillId="0" borderId="27" xfId="0" applyNumberFormat="1" applyBorder="1" applyAlignment="1">
      <alignment vertical="center"/>
    </xf>
    <xf numFmtId="44" fontId="0" fillId="0" borderId="0" xfId="0" applyNumberFormat="1" applyAlignment="1">
      <alignment vertical="center"/>
    </xf>
    <xf numFmtId="44" fontId="0" fillId="4" borderId="11" xfId="0" applyNumberFormat="1" applyFill="1" applyBorder="1" applyAlignment="1" applyProtection="1">
      <alignment vertical="center"/>
      <protection locked="0"/>
    </xf>
    <xf numFmtId="44" fontId="0" fillId="4" borderId="1" xfId="0" applyNumberFormat="1" applyFill="1" applyBorder="1" applyAlignment="1" applyProtection="1">
      <alignment vertical="center"/>
      <protection locked="0"/>
    </xf>
    <xf numFmtId="44" fontId="0" fillId="4" borderId="10" xfId="0" applyNumberFormat="1" applyFill="1" applyBorder="1" applyAlignment="1" applyProtection="1">
      <alignment vertical="center"/>
      <protection locked="0"/>
    </xf>
    <xf numFmtId="44" fontId="0" fillId="4" borderId="17" xfId="0" applyNumberFormat="1" applyFill="1" applyBorder="1" applyAlignment="1" applyProtection="1">
      <alignment vertical="center"/>
      <protection locked="0"/>
    </xf>
    <xf numFmtId="44" fontId="0" fillId="4" borderId="27" xfId="0" applyNumberFormat="1" applyFill="1" applyBorder="1" applyAlignment="1" applyProtection="1">
      <alignment vertical="center"/>
      <protection locked="0"/>
    </xf>
    <xf numFmtId="44" fontId="4" fillId="4" borderId="1" xfId="0" applyNumberFormat="1" applyFont="1" applyFill="1" applyBorder="1" applyAlignment="1" applyProtection="1">
      <alignment vertical="center"/>
      <protection locked="0"/>
    </xf>
    <xf numFmtId="44" fontId="4" fillId="4" borderId="17" xfId="0" applyNumberFormat="1" applyFont="1" applyFill="1" applyBorder="1" applyAlignment="1" applyProtection="1">
      <alignment vertical="center"/>
      <protection locked="0"/>
    </xf>
    <xf numFmtId="44" fontId="4" fillId="4" borderId="21" xfId="0" applyNumberFormat="1" applyFont="1" applyFill="1" applyBorder="1" applyAlignment="1" applyProtection="1">
      <alignment vertical="center"/>
      <protection locked="0"/>
    </xf>
    <xf numFmtId="44" fontId="4" fillId="4" borderId="11" xfId="0" applyNumberFormat="1" applyFont="1" applyFill="1" applyBorder="1" applyAlignment="1" applyProtection="1">
      <alignment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13D7C-4AB2-44FE-88C4-5FFE48CFD7BC}">
  <sheetPr>
    <outlinePr summaryBelow="0"/>
    <pageSetUpPr fitToPage="1"/>
  </sheetPr>
  <dimension ref="A1:K114"/>
  <sheetViews>
    <sheetView showGridLines="0" tabSelected="1" view="pageBreakPreview" zoomScaleNormal="100" zoomScaleSheetLayoutView="100" workbookViewId="0">
      <selection activeCell="D65" sqref="D65"/>
    </sheetView>
  </sheetViews>
  <sheetFormatPr defaultColWidth="9.1328125" defaultRowHeight="14.25" x14ac:dyDescent="0.45"/>
  <cols>
    <col min="1" max="1" width="9.1328125" style="1" customWidth="1"/>
    <col min="2" max="2" width="31.53125" style="1" customWidth="1"/>
    <col min="3" max="3" width="19.86328125" style="13" customWidth="1"/>
    <col min="4" max="4" width="19.33203125" style="1" customWidth="1"/>
    <col min="5" max="5" width="16.33203125" style="1" customWidth="1"/>
    <col min="6" max="16384" width="9.1328125" style="1"/>
  </cols>
  <sheetData>
    <row r="1" spans="1:5" x14ac:dyDescent="0.45">
      <c r="A1" s="28" t="s">
        <v>165</v>
      </c>
      <c r="B1" s="21"/>
      <c r="C1" s="22"/>
      <c r="D1" s="23"/>
      <c r="E1" s="29" t="s">
        <v>175</v>
      </c>
    </row>
    <row r="2" spans="1:5" x14ac:dyDescent="0.45">
      <c r="A2" s="24" t="s">
        <v>0</v>
      </c>
      <c r="B2" s="25" t="s">
        <v>1</v>
      </c>
      <c r="C2" s="25"/>
      <c r="D2" s="26" t="s">
        <v>174</v>
      </c>
      <c r="E2" s="27" t="s">
        <v>164</v>
      </c>
    </row>
    <row r="3" spans="1:5" x14ac:dyDescent="0.45">
      <c r="A3" s="2">
        <v>1</v>
      </c>
      <c r="B3" s="3" t="s">
        <v>2</v>
      </c>
      <c r="C3" s="14" t="s">
        <v>166</v>
      </c>
      <c r="D3" s="4">
        <f>D4+D8+D15+D23</f>
        <v>0</v>
      </c>
      <c r="E3" s="5" t="e">
        <f t="shared" ref="E3:E34" si="0">D3/$D$114</f>
        <v>#DIV/0!</v>
      </c>
    </row>
    <row r="4" spans="1:5" x14ac:dyDescent="0.45">
      <c r="A4" s="74">
        <v>1.1000000000000001</v>
      </c>
      <c r="B4" s="75" t="s">
        <v>3</v>
      </c>
      <c r="C4" s="76"/>
      <c r="D4" s="48">
        <f>D5+D6+D7</f>
        <v>0</v>
      </c>
      <c r="E4" s="53" t="e">
        <f t="shared" si="0"/>
        <v>#DIV/0!</v>
      </c>
    </row>
    <row r="5" spans="1:5" x14ac:dyDescent="0.45">
      <c r="A5" s="38" t="s">
        <v>4</v>
      </c>
      <c r="B5" s="31" t="s">
        <v>5</v>
      </c>
      <c r="C5" s="33"/>
      <c r="D5" s="82"/>
      <c r="E5" s="36" t="e">
        <f t="shared" si="0"/>
        <v>#DIV/0!</v>
      </c>
    </row>
    <row r="6" spans="1:5" x14ac:dyDescent="0.45">
      <c r="A6" s="10" t="s">
        <v>6</v>
      </c>
      <c r="B6" s="7" t="s">
        <v>7</v>
      </c>
      <c r="C6" s="15"/>
      <c r="D6" s="83"/>
      <c r="E6" s="9" t="e">
        <f t="shared" si="0"/>
        <v>#DIV/0!</v>
      </c>
    </row>
    <row r="7" spans="1:5" ht="14.65" thickBot="1" x14ac:dyDescent="0.5">
      <c r="A7" s="30" t="s">
        <v>8</v>
      </c>
      <c r="B7" s="32" t="s">
        <v>9</v>
      </c>
      <c r="C7" s="34"/>
      <c r="D7" s="84"/>
      <c r="E7" s="37" t="e">
        <f t="shared" si="0"/>
        <v>#DIV/0!</v>
      </c>
    </row>
    <row r="8" spans="1:5" ht="14.65" thickTop="1" x14ac:dyDescent="0.45">
      <c r="A8" s="54">
        <v>1.2</v>
      </c>
      <c r="B8" s="55" t="s">
        <v>10</v>
      </c>
      <c r="C8" s="56"/>
      <c r="D8" s="49">
        <f>D9+D10</f>
        <v>0</v>
      </c>
      <c r="E8" s="57" t="e">
        <f t="shared" si="0"/>
        <v>#DIV/0!</v>
      </c>
    </row>
    <row r="9" spans="1:5" ht="14.65" thickBot="1" x14ac:dyDescent="0.5">
      <c r="A9" s="40" t="s">
        <v>11</v>
      </c>
      <c r="B9" s="42" t="s">
        <v>12</v>
      </c>
      <c r="C9" s="44"/>
      <c r="D9" s="85"/>
      <c r="E9" s="45" t="e">
        <f t="shared" si="0"/>
        <v>#DIV/0!</v>
      </c>
    </row>
    <row r="10" spans="1:5" x14ac:dyDescent="0.45">
      <c r="A10" s="39" t="s">
        <v>13</v>
      </c>
      <c r="B10" s="41" t="s">
        <v>14</v>
      </c>
      <c r="C10" s="43"/>
      <c r="D10" s="35">
        <f>D11+D12+D13+D14</f>
        <v>0</v>
      </c>
      <c r="E10" s="36" t="e">
        <f t="shared" si="0"/>
        <v>#DIV/0!</v>
      </c>
    </row>
    <row r="11" spans="1:5" x14ac:dyDescent="0.45">
      <c r="A11" s="38" t="s">
        <v>15</v>
      </c>
      <c r="B11" s="31" t="s">
        <v>16</v>
      </c>
      <c r="C11" s="33"/>
      <c r="D11" s="82"/>
      <c r="E11" s="36" t="e">
        <f t="shared" si="0"/>
        <v>#DIV/0!</v>
      </c>
    </row>
    <row r="12" spans="1:5" x14ac:dyDescent="0.45">
      <c r="A12" s="10" t="s">
        <v>17</v>
      </c>
      <c r="B12" s="7" t="s">
        <v>18</v>
      </c>
      <c r="C12" s="15"/>
      <c r="D12" s="83"/>
      <c r="E12" s="9" t="e">
        <f t="shared" si="0"/>
        <v>#DIV/0!</v>
      </c>
    </row>
    <row r="13" spans="1:5" x14ac:dyDescent="0.45">
      <c r="A13" s="10" t="s">
        <v>19</v>
      </c>
      <c r="B13" s="7" t="s">
        <v>20</v>
      </c>
      <c r="C13" s="15"/>
      <c r="D13" s="83"/>
      <c r="E13" s="9" t="e">
        <f t="shared" si="0"/>
        <v>#DIV/0!</v>
      </c>
    </row>
    <row r="14" spans="1:5" ht="23.65" thickBot="1" x14ac:dyDescent="0.5">
      <c r="A14" s="30" t="s">
        <v>21</v>
      </c>
      <c r="B14" s="32" t="s">
        <v>22</v>
      </c>
      <c r="C14" s="34"/>
      <c r="D14" s="84"/>
      <c r="E14" s="37" t="e">
        <f t="shared" si="0"/>
        <v>#DIV/0!</v>
      </c>
    </row>
    <row r="15" spans="1:5" ht="23.65" thickTop="1" x14ac:dyDescent="0.45">
      <c r="A15" s="54">
        <v>1.3</v>
      </c>
      <c r="B15" s="55" t="s">
        <v>23</v>
      </c>
      <c r="C15" s="56"/>
      <c r="D15" s="49">
        <f>D16+D17+D18+D22</f>
        <v>0</v>
      </c>
      <c r="E15" s="57" t="e">
        <f t="shared" si="0"/>
        <v>#DIV/0!</v>
      </c>
    </row>
    <row r="16" spans="1:5" ht="23.25" x14ac:dyDescent="0.45">
      <c r="A16" s="10" t="s">
        <v>24</v>
      </c>
      <c r="B16" s="7" t="s">
        <v>25</v>
      </c>
      <c r="C16" s="15"/>
      <c r="D16" s="83"/>
      <c r="E16" s="9" t="e">
        <f t="shared" si="0"/>
        <v>#DIV/0!</v>
      </c>
    </row>
    <row r="17" spans="1:5" ht="23.65" thickBot="1" x14ac:dyDescent="0.5">
      <c r="A17" s="40" t="s">
        <v>26</v>
      </c>
      <c r="B17" s="46" t="s">
        <v>27</v>
      </c>
      <c r="C17" s="47"/>
      <c r="D17" s="85"/>
      <c r="E17" s="45" t="e">
        <f t="shared" si="0"/>
        <v>#DIV/0!</v>
      </c>
    </row>
    <row r="18" spans="1:5" x14ac:dyDescent="0.45">
      <c r="A18" s="38" t="s">
        <v>28</v>
      </c>
      <c r="B18" s="31" t="s">
        <v>29</v>
      </c>
      <c r="C18" s="33"/>
      <c r="D18" s="35">
        <f>D19+D20+D21</f>
        <v>0</v>
      </c>
      <c r="E18" s="36" t="e">
        <f t="shared" si="0"/>
        <v>#DIV/0!</v>
      </c>
    </row>
    <row r="19" spans="1:5" x14ac:dyDescent="0.45">
      <c r="A19" s="10" t="s">
        <v>30</v>
      </c>
      <c r="B19" s="7" t="s">
        <v>31</v>
      </c>
      <c r="C19" s="15"/>
      <c r="D19" s="83"/>
      <c r="E19" s="9" t="e">
        <f t="shared" si="0"/>
        <v>#DIV/0!</v>
      </c>
    </row>
    <row r="20" spans="1:5" x14ac:dyDescent="0.45">
      <c r="A20" s="10" t="s">
        <v>32</v>
      </c>
      <c r="B20" s="7" t="s">
        <v>33</v>
      </c>
      <c r="C20" s="15"/>
      <c r="D20" s="83"/>
      <c r="E20" s="9" t="e">
        <f t="shared" si="0"/>
        <v>#DIV/0!</v>
      </c>
    </row>
    <row r="21" spans="1:5" ht="14.65" thickBot="1" x14ac:dyDescent="0.5">
      <c r="A21" s="40" t="s">
        <v>34</v>
      </c>
      <c r="B21" s="42" t="s">
        <v>35</v>
      </c>
      <c r="C21" s="44"/>
      <c r="D21" s="85"/>
      <c r="E21" s="45" t="e">
        <f t="shared" si="0"/>
        <v>#DIV/0!</v>
      </c>
    </row>
    <row r="22" spans="1:5" ht="14.65" thickBot="1" x14ac:dyDescent="0.5">
      <c r="A22" s="77" t="s">
        <v>36</v>
      </c>
      <c r="B22" s="78" t="s">
        <v>37</v>
      </c>
      <c r="C22" s="79"/>
      <c r="D22" s="86"/>
      <c r="E22" s="80" t="e">
        <f t="shared" si="0"/>
        <v>#DIV/0!</v>
      </c>
    </row>
    <row r="23" spans="1:5" ht="23.65" thickTop="1" x14ac:dyDescent="0.45">
      <c r="A23" s="54">
        <v>1.4</v>
      </c>
      <c r="B23" s="55" t="s">
        <v>38</v>
      </c>
      <c r="C23" s="56"/>
      <c r="D23" s="49">
        <f>D24</f>
        <v>0</v>
      </c>
      <c r="E23" s="57" t="e">
        <f t="shared" si="0"/>
        <v>#DIV/0!</v>
      </c>
    </row>
    <row r="24" spans="1:5" x14ac:dyDescent="0.45">
      <c r="A24" s="10" t="s">
        <v>39</v>
      </c>
      <c r="B24" s="7" t="s">
        <v>40</v>
      </c>
      <c r="C24" s="15"/>
      <c r="D24" s="83"/>
      <c r="E24" s="9" t="e">
        <f t="shared" si="0"/>
        <v>#DIV/0!</v>
      </c>
    </row>
    <row r="25" spans="1:5" x14ac:dyDescent="0.45">
      <c r="A25" s="2">
        <v>2</v>
      </c>
      <c r="B25" s="3" t="s">
        <v>41</v>
      </c>
      <c r="C25" s="14" t="s">
        <v>167</v>
      </c>
      <c r="D25" s="4">
        <f>D26+D27+D28+D29+D30+D31+D36+D37</f>
        <v>0</v>
      </c>
      <c r="E25" s="5" t="e">
        <f t="shared" si="0"/>
        <v>#DIV/0!</v>
      </c>
    </row>
    <row r="26" spans="1:5" ht="23.25" x14ac:dyDescent="0.45">
      <c r="A26" s="50">
        <v>2.1</v>
      </c>
      <c r="B26" s="51" t="s">
        <v>42</v>
      </c>
      <c r="C26" s="52"/>
      <c r="D26" s="87"/>
      <c r="E26" s="53" t="e">
        <f t="shared" si="0"/>
        <v>#DIV/0!</v>
      </c>
    </row>
    <row r="27" spans="1:5" x14ac:dyDescent="0.45">
      <c r="A27" s="50">
        <v>2.2000000000000002</v>
      </c>
      <c r="B27" s="51" t="s">
        <v>43</v>
      </c>
      <c r="C27" s="52"/>
      <c r="D27" s="87"/>
      <c r="E27" s="53" t="e">
        <f t="shared" si="0"/>
        <v>#DIV/0!</v>
      </c>
    </row>
    <row r="28" spans="1:5" ht="34.9" x14ac:dyDescent="0.45">
      <c r="A28" s="50">
        <v>2.2999999999999998</v>
      </c>
      <c r="B28" s="51" t="s">
        <v>44</v>
      </c>
      <c r="C28" s="52"/>
      <c r="D28" s="87"/>
      <c r="E28" s="53" t="e">
        <f t="shared" si="0"/>
        <v>#DIV/0!</v>
      </c>
    </row>
    <row r="29" spans="1:5" x14ac:dyDescent="0.45">
      <c r="A29" s="50">
        <v>2.4</v>
      </c>
      <c r="B29" s="51" t="s">
        <v>45</v>
      </c>
      <c r="C29" s="52"/>
      <c r="D29" s="87"/>
      <c r="E29" s="53" t="e">
        <f t="shared" si="0"/>
        <v>#DIV/0!</v>
      </c>
    </row>
    <row r="30" spans="1:5" ht="14.65" thickBot="1" x14ac:dyDescent="0.5">
      <c r="A30" s="58">
        <v>2.5</v>
      </c>
      <c r="B30" s="59" t="s">
        <v>46</v>
      </c>
      <c r="C30" s="60"/>
      <c r="D30" s="88"/>
      <c r="E30" s="61" t="e">
        <f t="shared" si="0"/>
        <v>#DIV/0!</v>
      </c>
    </row>
    <row r="31" spans="1:5" x14ac:dyDescent="0.45">
      <c r="A31" s="54">
        <v>2.6</v>
      </c>
      <c r="B31" s="55" t="s">
        <v>29</v>
      </c>
      <c r="C31" s="56"/>
      <c r="D31" s="49">
        <f>D32+D33+D34+D35</f>
        <v>0</v>
      </c>
      <c r="E31" s="57" t="e">
        <f t="shared" si="0"/>
        <v>#DIV/0!</v>
      </c>
    </row>
    <row r="32" spans="1:5" x14ac:dyDescent="0.45">
      <c r="A32" s="10" t="s">
        <v>47</v>
      </c>
      <c r="B32" s="7" t="s">
        <v>48</v>
      </c>
      <c r="C32" s="15"/>
      <c r="D32" s="83"/>
      <c r="E32" s="9" t="e">
        <f t="shared" si="0"/>
        <v>#DIV/0!</v>
      </c>
    </row>
    <row r="33" spans="1:5" ht="23.25" x14ac:dyDescent="0.45">
      <c r="A33" s="10" t="s">
        <v>49</v>
      </c>
      <c r="B33" s="7" t="s">
        <v>50</v>
      </c>
      <c r="C33" s="15"/>
      <c r="D33" s="83"/>
      <c r="E33" s="9" t="e">
        <f t="shared" si="0"/>
        <v>#DIV/0!</v>
      </c>
    </row>
    <row r="34" spans="1:5" ht="23.25" x14ac:dyDescent="0.45">
      <c r="A34" s="10" t="s">
        <v>51</v>
      </c>
      <c r="B34" s="7" t="s">
        <v>52</v>
      </c>
      <c r="C34" s="15"/>
      <c r="D34" s="83"/>
      <c r="E34" s="9" t="e">
        <f t="shared" si="0"/>
        <v>#DIV/0!</v>
      </c>
    </row>
    <row r="35" spans="1:5" ht="14.65" thickBot="1" x14ac:dyDescent="0.5">
      <c r="A35" s="40" t="s">
        <v>53</v>
      </c>
      <c r="B35" s="42" t="s">
        <v>35</v>
      </c>
      <c r="C35" s="44"/>
      <c r="D35" s="85"/>
      <c r="E35" s="45" t="e">
        <f t="shared" ref="E35:E66" si="1">D35/$D$114</f>
        <v>#DIV/0!</v>
      </c>
    </row>
    <row r="36" spans="1:5" ht="14.65" thickBot="1" x14ac:dyDescent="0.5">
      <c r="A36" s="62">
        <v>2.7</v>
      </c>
      <c r="B36" s="63" t="s">
        <v>54</v>
      </c>
      <c r="C36" s="64"/>
      <c r="D36" s="89"/>
      <c r="E36" s="65" t="e">
        <f t="shared" si="1"/>
        <v>#DIV/0!</v>
      </c>
    </row>
    <row r="37" spans="1:5" x14ac:dyDescent="0.45">
      <c r="A37" s="54">
        <v>2.8</v>
      </c>
      <c r="B37" s="55" t="s">
        <v>55</v>
      </c>
      <c r="C37" s="56"/>
      <c r="D37" s="49">
        <f>D38+D39+D40+D41+D42+D43+D44</f>
        <v>0</v>
      </c>
      <c r="E37" s="57" t="e">
        <f t="shared" si="1"/>
        <v>#DIV/0!</v>
      </c>
    </row>
    <row r="38" spans="1:5" x14ac:dyDescent="0.45">
      <c r="A38" s="10" t="s">
        <v>56</v>
      </c>
      <c r="B38" s="7" t="s">
        <v>57</v>
      </c>
      <c r="C38" s="15"/>
      <c r="D38" s="83"/>
      <c r="E38" s="9" t="e">
        <f t="shared" si="1"/>
        <v>#DIV/0!</v>
      </c>
    </row>
    <row r="39" spans="1:5" x14ac:dyDescent="0.45">
      <c r="A39" s="10" t="s">
        <v>58</v>
      </c>
      <c r="B39" s="7" t="s">
        <v>59</v>
      </c>
      <c r="C39" s="15"/>
      <c r="D39" s="83"/>
      <c r="E39" s="9" t="e">
        <f t="shared" si="1"/>
        <v>#DIV/0!</v>
      </c>
    </row>
    <row r="40" spans="1:5" ht="23.25" x14ac:dyDescent="0.45">
      <c r="A40" s="10" t="s">
        <v>60</v>
      </c>
      <c r="B40" s="7" t="s">
        <v>61</v>
      </c>
      <c r="C40" s="15"/>
      <c r="D40" s="83"/>
      <c r="E40" s="9" t="e">
        <f t="shared" si="1"/>
        <v>#DIV/0!</v>
      </c>
    </row>
    <row r="41" spans="1:5" x14ac:dyDescent="0.45">
      <c r="A41" s="10" t="s">
        <v>62</v>
      </c>
      <c r="B41" s="7" t="s">
        <v>63</v>
      </c>
      <c r="C41" s="15"/>
      <c r="D41" s="83"/>
      <c r="E41" s="9" t="e">
        <f t="shared" si="1"/>
        <v>#DIV/0!</v>
      </c>
    </row>
    <row r="42" spans="1:5" x14ac:dyDescent="0.45">
      <c r="A42" s="10" t="s">
        <v>64</v>
      </c>
      <c r="B42" s="7" t="s">
        <v>65</v>
      </c>
      <c r="C42" s="15"/>
      <c r="D42" s="83"/>
      <c r="E42" s="9" t="e">
        <f t="shared" si="1"/>
        <v>#DIV/0!</v>
      </c>
    </row>
    <row r="43" spans="1:5" x14ac:dyDescent="0.45">
      <c r="A43" s="10" t="s">
        <v>66</v>
      </c>
      <c r="B43" s="7" t="s">
        <v>67</v>
      </c>
      <c r="C43" s="15"/>
      <c r="D43" s="83"/>
      <c r="E43" s="9" t="e">
        <f t="shared" si="1"/>
        <v>#DIV/0!</v>
      </c>
    </row>
    <row r="44" spans="1:5" x14ac:dyDescent="0.45">
      <c r="A44" s="10" t="s">
        <v>68</v>
      </c>
      <c r="B44" s="7" t="s">
        <v>69</v>
      </c>
      <c r="C44" s="15"/>
      <c r="D44" s="83"/>
      <c r="E44" s="9" t="e">
        <f t="shared" si="1"/>
        <v>#DIV/0!</v>
      </c>
    </row>
    <row r="45" spans="1:5" x14ac:dyDescent="0.45">
      <c r="A45" s="2">
        <v>3</v>
      </c>
      <c r="B45" s="3" t="s">
        <v>70</v>
      </c>
      <c r="C45" s="14" t="s">
        <v>168</v>
      </c>
      <c r="D45" s="4">
        <f>SUM(D46:D48)</f>
        <v>0</v>
      </c>
      <c r="E45" s="5" t="e">
        <f t="shared" si="1"/>
        <v>#DIV/0!</v>
      </c>
    </row>
    <row r="46" spans="1:5" x14ac:dyDescent="0.45">
      <c r="A46" s="6">
        <v>3.1</v>
      </c>
      <c r="B46" s="7" t="s">
        <v>71</v>
      </c>
      <c r="C46" s="15"/>
      <c r="D46" s="83"/>
      <c r="E46" s="9" t="e">
        <f t="shared" si="1"/>
        <v>#DIV/0!</v>
      </c>
    </row>
    <row r="47" spans="1:5" x14ac:dyDescent="0.45">
      <c r="A47" s="6">
        <v>3.2</v>
      </c>
      <c r="B47" s="7" t="s">
        <v>72</v>
      </c>
      <c r="C47" s="15"/>
      <c r="D47" s="83"/>
      <c r="E47" s="9" t="e">
        <f t="shared" si="1"/>
        <v>#DIV/0!</v>
      </c>
    </row>
    <row r="48" spans="1:5" x14ac:dyDescent="0.45">
      <c r="A48" s="6">
        <v>3.3</v>
      </c>
      <c r="B48" s="7" t="s">
        <v>73</v>
      </c>
      <c r="C48" s="15"/>
      <c r="D48" s="83"/>
      <c r="E48" s="9" t="e">
        <f t="shared" si="1"/>
        <v>#DIV/0!</v>
      </c>
    </row>
    <row r="49" spans="1:5" x14ac:dyDescent="0.45">
      <c r="A49" s="2">
        <v>4</v>
      </c>
      <c r="B49" s="3" t="s">
        <v>74</v>
      </c>
      <c r="C49" s="14" t="s">
        <v>169</v>
      </c>
      <c r="D49" s="4">
        <f>D50+D55+D60+D64+D65+D66</f>
        <v>0</v>
      </c>
      <c r="E49" s="5" t="e">
        <f t="shared" si="1"/>
        <v>#DIV/0!</v>
      </c>
    </row>
    <row r="50" spans="1:5" ht="46.5" x14ac:dyDescent="0.45">
      <c r="A50" s="50">
        <v>4.0999999999999996</v>
      </c>
      <c r="B50" s="51" t="s">
        <v>75</v>
      </c>
      <c r="C50" s="52"/>
      <c r="D50" s="48">
        <f>D54+D53+D52+D51</f>
        <v>0</v>
      </c>
      <c r="E50" s="53" t="e">
        <f t="shared" si="1"/>
        <v>#DIV/0!</v>
      </c>
    </row>
    <row r="51" spans="1:5" ht="23.25" x14ac:dyDescent="0.45">
      <c r="A51" s="10" t="s">
        <v>76</v>
      </c>
      <c r="B51" s="7" t="s">
        <v>77</v>
      </c>
      <c r="C51" s="15"/>
      <c r="D51" s="83"/>
      <c r="E51" s="9" t="e">
        <f t="shared" si="1"/>
        <v>#DIV/0!</v>
      </c>
    </row>
    <row r="52" spans="1:5" ht="23.25" x14ac:dyDescent="0.45">
      <c r="A52" s="10" t="s">
        <v>78</v>
      </c>
      <c r="B52" s="7" t="s">
        <v>79</v>
      </c>
      <c r="C52" s="15"/>
      <c r="D52" s="83"/>
      <c r="E52" s="9" t="e">
        <f t="shared" si="1"/>
        <v>#DIV/0!</v>
      </c>
    </row>
    <row r="53" spans="1:5" ht="23.25" x14ac:dyDescent="0.45">
      <c r="A53" s="10" t="s">
        <v>80</v>
      </c>
      <c r="B53" s="7" t="s">
        <v>81</v>
      </c>
      <c r="C53" s="15"/>
      <c r="D53" s="83"/>
      <c r="E53" s="9" t="e">
        <f t="shared" si="1"/>
        <v>#DIV/0!</v>
      </c>
    </row>
    <row r="54" spans="1:5" ht="23.65" thickBot="1" x14ac:dyDescent="0.5">
      <c r="A54" s="40" t="s">
        <v>82</v>
      </c>
      <c r="B54" s="46" t="s">
        <v>83</v>
      </c>
      <c r="C54" s="47"/>
      <c r="D54" s="85"/>
      <c r="E54" s="45" t="e">
        <f t="shared" si="1"/>
        <v>#DIV/0!</v>
      </c>
    </row>
    <row r="55" spans="1:5" ht="46.5" x14ac:dyDescent="0.45">
      <c r="A55" s="54">
        <v>4.2</v>
      </c>
      <c r="B55" s="55" t="s">
        <v>84</v>
      </c>
      <c r="C55" s="56"/>
      <c r="D55" s="49">
        <f>D56</f>
        <v>0</v>
      </c>
      <c r="E55" s="57" t="e">
        <f t="shared" si="1"/>
        <v>#DIV/0!</v>
      </c>
    </row>
    <row r="56" spans="1:5" x14ac:dyDescent="0.45">
      <c r="A56" s="10" t="s">
        <v>85</v>
      </c>
      <c r="B56" s="7" t="s">
        <v>86</v>
      </c>
      <c r="C56" s="15"/>
      <c r="D56" s="8">
        <f>D59+D58+D57</f>
        <v>0</v>
      </c>
      <c r="E56" s="9" t="e">
        <f t="shared" si="1"/>
        <v>#DIV/0!</v>
      </c>
    </row>
    <row r="57" spans="1:5" x14ac:dyDescent="0.45">
      <c r="A57" s="11" t="s">
        <v>87</v>
      </c>
      <c r="B57" s="12" t="s">
        <v>88</v>
      </c>
      <c r="C57" s="16"/>
      <c r="D57" s="83"/>
      <c r="E57" s="9" t="e">
        <f t="shared" si="1"/>
        <v>#DIV/0!</v>
      </c>
    </row>
    <row r="58" spans="1:5" ht="23.25" x14ac:dyDescent="0.45">
      <c r="A58" s="10" t="s">
        <v>89</v>
      </c>
      <c r="B58" s="7" t="s">
        <v>90</v>
      </c>
      <c r="C58" s="15"/>
      <c r="D58" s="83"/>
      <c r="E58" s="9" t="e">
        <f t="shared" si="1"/>
        <v>#DIV/0!</v>
      </c>
    </row>
    <row r="59" spans="1:5" ht="14.65" thickBot="1" x14ac:dyDescent="0.5">
      <c r="A59" s="40" t="s">
        <v>91</v>
      </c>
      <c r="B59" s="46" t="s">
        <v>92</v>
      </c>
      <c r="C59" s="47"/>
      <c r="D59" s="85"/>
      <c r="E59" s="45" t="e">
        <f t="shared" si="1"/>
        <v>#DIV/0!</v>
      </c>
    </row>
    <row r="60" spans="1:5" x14ac:dyDescent="0.45">
      <c r="A60" s="54">
        <v>4.3</v>
      </c>
      <c r="B60" s="55" t="s">
        <v>93</v>
      </c>
      <c r="C60" s="56"/>
      <c r="D60" s="49">
        <f>D63+D62+D61</f>
        <v>0</v>
      </c>
      <c r="E60" s="57" t="e">
        <f t="shared" si="1"/>
        <v>#DIV/0!</v>
      </c>
    </row>
    <row r="61" spans="1:5" ht="23.25" x14ac:dyDescent="0.45">
      <c r="A61" s="10" t="s">
        <v>94</v>
      </c>
      <c r="B61" s="7" t="s">
        <v>95</v>
      </c>
      <c r="C61" s="15"/>
      <c r="D61" s="83"/>
      <c r="E61" s="9" t="e">
        <f t="shared" si="1"/>
        <v>#DIV/0!</v>
      </c>
    </row>
    <row r="62" spans="1:5" x14ac:dyDescent="0.45">
      <c r="A62" s="10" t="s">
        <v>96</v>
      </c>
      <c r="B62" s="7" t="s">
        <v>97</v>
      </c>
      <c r="C62" s="15"/>
      <c r="D62" s="83"/>
      <c r="E62" s="9" t="e">
        <f t="shared" si="1"/>
        <v>#DIV/0!</v>
      </c>
    </row>
    <row r="63" spans="1:5" ht="14.65" thickBot="1" x14ac:dyDescent="0.5">
      <c r="A63" s="40" t="s">
        <v>98</v>
      </c>
      <c r="B63" s="46" t="s">
        <v>99</v>
      </c>
      <c r="C63" s="47"/>
      <c r="D63" s="85"/>
      <c r="E63" s="45" t="e">
        <f t="shared" si="1"/>
        <v>#DIV/0!</v>
      </c>
    </row>
    <row r="64" spans="1:5" x14ac:dyDescent="0.45">
      <c r="A64" s="54">
        <v>4.4000000000000004</v>
      </c>
      <c r="B64" s="55" t="s">
        <v>100</v>
      </c>
      <c r="C64" s="56"/>
      <c r="D64" s="90"/>
      <c r="E64" s="57" t="e">
        <f t="shared" si="1"/>
        <v>#DIV/0!</v>
      </c>
    </row>
    <row r="65" spans="1:5" x14ac:dyDescent="0.45">
      <c r="A65" s="50">
        <v>4.5</v>
      </c>
      <c r="B65" s="51" t="s">
        <v>101</v>
      </c>
      <c r="C65" s="52"/>
      <c r="D65" s="87"/>
      <c r="E65" s="53" t="e">
        <f t="shared" si="1"/>
        <v>#DIV/0!</v>
      </c>
    </row>
    <row r="66" spans="1:5" x14ac:dyDescent="0.45">
      <c r="A66" s="50">
        <v>4.5999999999999996</v>
      </c>
      <c r="B66" s="51" t="s">
        <v>102</v>
      </c>
      <c r="C66" s="52"/>
      <c r="D66" s="87"/>
      <c r="E66" s="53" t="e">
        <f t="shared" si="1"/>
        <v>#DIV/0!</v>
      </c>
    </row>
    <row r="67" spans="1:5" x14ac:dyDescent="0.45">
      <c r="A67" s="2">
        <v>5</v>
      </c>
      <c r="B67" s="3" t="s">
        <v>103</v>
      </c>
      <c r="C67" s="14" t="s">
        <v>170</v>
      </c>
      <c r="D67" s="4">
        <f>D68+D69+D70+D71+D72+D73+D74+D75+D76+D85+D86+D87+D88+D89+D90+D91+D94</f>
        <v>0</v>
      </c>
      <c r="E67" s="5" t="e">
        <f t="shared" ref="E67:E98" si="2">D67/$D$114</f>
        <v>#DIV/0!</v>
      </c>
    </row>
    <row r="68" spans="1:5" ht="23.25" x14ac:dyDescent="0.45">
      <c r="A68" s="50">
        <v>5.0999999999999996</v>
      </c>
      <c r="B68" s="51" t="s">
        <v>104</v>
      </c>
      <c r="C68" s="52"/>
      <c r="D68" s="87"/>
      <c r="E68" s="53" t="e">
        <f t="shared" si="2"/>
        <v>#DIV/0!</v>
      </c>
    </row>
    <row r="69" spans="1:5" x14ac:dyDescent="0.45">
      <c r="A69" s="50">
        <v>5.2</v>
      </c>
      <c r="B69" s="51" t="s">
        <v>105</v>
      </c>
      <c r="C69" s="52"/>
      <c r="D69" s="87"/>
      <c r="E69" s="53" t="e">
        <f t="shared" si="2"/>
        <v>#DIV/0!</v>
      </c>
    </row>
    <row r="70" spans="1:5" x14ac:dyDescent="0.45">
      <c r="A70" s="50">
        <v>5.3</v>
      </c>
      <c r="B70" s="51" t="s">
        <v>106</v>
      </c>
      <c r="C70" s="52"/>
      <c r="D70" s="87"/>
      <c r="E70" s="53" t="e">
        <f t="shared" si="2"/>
        <v>#DIV/0!</v>
      </c>
    </row>
    <row r="71" spans="1:5" x14ac:dyDescent="0.45">
      <c r="A71" s="50">
        <v>5.4</v>
      </c>
      <c r="B71" s="51" t="s">
        <v>107</v>
      </c>
      <c r="C71" s="52"/>
      <c r="D71" s="87"/>
      <c r="E71" s="53" t="e">
        <f t="shared" si="2"/>
        <v>#DIV/0!</v>
      </c>
    </row>
    <row r="72" spans="1:5" x14ac:dyDescent="0.45">
      <c r="A72" s="50">
        <v>5.5</v>
      </c>
      <c r="B72" s="51" t="s">
        <v>108</v>
      </c>
      <c r="C72" s="52"/>
      <c r="D72" s="87"/>
      <c r="E72" s="53" t="e">
        <f t="shared" si="2"/>
        <v>#DIV/0!</v>
      </c>
    </row>
    <row r="73" spans="1:5" x14ac:dyDescent="0.45">
      <c r="A73" s="50">
        <v>5.6</v>
      </c>
      <c r="B73" s="51" t="s">
        <v>109</v>
      </c>
      <c r="C73" s="52"/>
      <c r="D73" s="87"/>
      <c r="E73" s="53" t="e">
        <f t="shared" si="2"/>
        <v>#DIV/0!</v>
      </c>
    </row>
    <row r="74" spans="1:5" x14ac:dyDescent="0.45">
      <c r="A74" s="50">
        <v>5.7</v>
      </c>
      <c r="B74" s="51" t="s">
        <v>110</v>
      </c>
      <c r="C74" s="52"/>
      <c r="D74" s="87"/>
      <c r="E74" s="53" t="e">
        <f t="shared" si="2"/>
        <v>#DIV/0!</v>
      </c>
    </row>
    <row r="75" spans="1:5" ht="14.65" thickBot="1" x14ac:dyDescent="0.5">
      <c r="A75" s="58">
        <v>5.8</v>
      </c>
      <c r="B75" s="66" t="s">
        <v>111</v>
      </c>
      <c r="C75" s="67"/>
      <c r="D75" s="88"/>
      <c r="E75" s="61" t="e">
        <f t="shared" si="2"/>
        <v>#DIV/0!</v>
      </c>
    </row>
    <row r="76" spans="1:5" x14ac:dyDescent="0.45">
      <c r="A76" s="54">
        <v>5.9</v>
      </c>
      <c r="B76" s="55" t="s">
        <v>112</v>
      </c>
      <c r="C76" s="56"/>
      <c r="D76" s="49">
        <f>D84+D83+D78+D77</f>
        <v>0</v>
      </c>
      <c r="E76" s="57" t="e">
        <f t="shared" si="2"/>
        <v>#DIV/0!</v>
      </c>
    </row>
    <row r="77" spans="1:5" ht="23.65" thickBot="1" x14ac:dyDescent="0.5">
      <c r="A77" s="40" t="s">
        <v>113</v>
      </c>
      <c r="B77" s="42" t="s">
        <v>114</v>
      </c>
      <c r="C77" s="44"/>
      <c r="D77" s="85"/>
      <c r="E77" s="45" t="e">
        <f t="shared" si="2"/>
        <v>#DIV/0!</v>
      </c>
    </row>
    <row r="78" spans="1:5" x14ac:dyDescent="0.45">
      <c r="A78" s="38" t="s">
        <v>115</v>
      </c>
      <c r="B78" s="31" t="s">
        <v>116</v>
      </c>
      <c r="C78" s="33"/>
      <c r="D78" s="35">
        <f>D82+D81+D80+D79</f>
        <v>0</v>
      </c>
      <c r="E78" s="36" t="e">
        <f t="shared" si="2"/>
        <v>#DIV/0!</v>
      </c>
    </row>
    <row r="79" spans="1:5" x14ac:dyDescent="0.45">
      <c r="A79" s="10" t="s">
        <v>117</v>
      </c>
      <c r="B79" s="7" t="s">
        <v>118</v>
      </c>
      <c r="C79" s="15"/>
      <c r="D79" s="83"/>
      <c r="E79" s="9" t="e">
        <f t="shared" si="2"/>
        <v>#DIV/0!</v>
      </c>
    </row>
    <row r="80" spans="1:5" x14ac:dyDescent="0.45">
      <c r="A80" s="10" t="s">
        <v>119</v>
      </c>
      <c r="B80" s="7" t="s">
        <v>120</v>
      </c>
      <c r="C80" s="15"/>
      <c r="D80" s="83"/>
      <c r="E80" s="9" t="e">
        <f t="shared" si="2"/>
        <v>#DIV/0!</v>
      </c>
    </row>
    <row r="81" spans="1:5" x14ac:dyDescent="0.45">
      <c r="A81" s="10" t="s">
        <v>121</v>
      </c>
      <c r="B81" s="7" t="s">
        <v>122</v>
      </c>
      <c r="C81" s="15"/>
      <c r="D81" s="83"/>
      <c r="E81" s="9" t="e">
        <f t="shared" si="2"/>
        <v>#DIV/0!</v>
      </c>
    </row>
    <row r="82" spans="1:5" ht="14.65" thickBot="1" x14ac:dyDescent="0.5">
      <c r="A82" s="40" t="s">
        <v>123</v>
      </c>
      <c r="B82" s="42" t="s">
        <v>124</v>
      </c>
      <c r="C82" s="44"/>
      <c r="D82" s="85"/>
      <c r="E82" s="45" t="e">
        <f t="shared" si="2"/>
        <v>#DIV/0!</v>
      </c>
    </row>
    <row r="83" spans="1:5" x14ac:dyDescent="0.45">
      <c r="A83" s="38" t="s">
        <v>125</v>
      </c>
      <c r="B83" s="31" t="s">
        <v>126</v>
      </c>
      <c r="C83" s="33"/>
      <c r="D83" s="82"/>
      <c r="E83" s="36" t="e">
        <f t="shared" si="2"/>
        <v>#DIV/0!</v>
      </c>
    </row>
    <row r="84" spans="1:5" ht="23.25" x14ac:dyDescent="0.45">
      <c r="A84" s="10" t="s">
        <v>127</v>
      </c>
      <c r="B84" s="7" t="s">
        <v>128</v>
      </c>
      <c r="C84" s="15"/>
      <c r="D84" s="83"/>
      <c r="E84" s="9" t="e">
        <f t="shared" si="2"/>
        <v>#DIV/0!</v>
      </c>
    </row>
    <row r="85" spans="1:5" x14ac:dyDescent="0.45">
      <c r="A85" s="68">
        <v>5.0999999999999996</v>
      </c>
      <c r="B85" s="51" t="s">
        <v>129</v>
      </c>
      <c r="C85" s="52"/>
      <c r="D85" s="87"/>
      <c r="E85" s="53" t="e">
        <f t="shared" si="2"/>
        <v>#DIV/0!</v>
      </c>
    </row>
    <row r="86" spans="1:5" x14ac:dyDescent="0.45">
      <c r="A86" s="68">
        <v>5.1100000000000003</v>
      </c>
      <c r="B86" s="51" t="s">
        <v>130</v>
      </c>
      <c r="C86" s="52"/>
      <c r="D86" s="87"/>
      <c r="E86" s="53" t="e">
        <f t="shared" si="2"/>
        <v>#DIV/0!</v>
      </c>
    </row>
    <row r="87" spans="1:5" x14ac:dyDescent="0.45">
      <c r="A87" s="68">
        <v>5.12</v>
      </c>
      <c r="B87" s="51" t="s">
        <v>131</v>
      </c>
      <c r="C87" s="52"/>
      <c r="D87" s="87"/>
      <c r="E87" s="53" t="e">
        <f t="shared" si="2"/>
        <v>#DIV/0!</v>
      </c>
    </row>
    <row r="88" spans="1:5" x14ac:dyDescent="0.45">
      <c r="A88" s="68">
        <v>5.13</v>
      </c>
      <c r="B88" s="51" t="s">
        <v>132</v>
      </c>
      <c r="C88" s="52"/>
      <c r="D88" s="87"/>
      <c r="E88" s="53" t="e">
        <f t="shared" si="2"/>
        <v>#DIV/0!</v>
      </c>
    </row>
    <row r="89" spans="1:5" x14ac:dyDescent="0.45">
      <c r="A89" s="68">
        <v>5.14</v>
      </c>
      <c r="B89" s="51" t="s">
        <v>133</v>
      </c>
      <c r="C89" s="52"/>
      <c r="D89" s="87"/>
      <c r="E89" s="53" t="e">
        <f t="shared" si="2"/>
        <v>#DIV/0!</v>
      </c>
    </row>
    <row r="90" spans="1:5" ht="14.65" thickBot="1" x14ac:dyDescent="0.5">
      <c r="A90" s="69">
        <v>5.15</v>
      </c>
      <c r="B90" s="59" t="s">
        <v>134</v>
      </c>
      <c r="C90" s="60"/>
      <c r="D90" s="88"/>
      <c r="E90" s="61" t="e">
        <f t="shared" si="2"/>
        <v>#DIV/0!</v>
      </c>
    </row>
    <row r="91" spans="1:5" x14ac:dyDescent="0.45">
      <c r="A91" s="70">
        <v>5.16</v>
      </c>
      <c r="B91" s="55" t="s">
        <v>135</v>
      </c>
      <c r="C91" s="56"/>
      <c r="D91" s="49">
        <f>D93+D92</f>
        <v>0</v>
      </c>
      <c r="E91" s="57" t="e">
        <f t="shared" si="2"/>
        <v>#DIV/0!</v>
      </c>
    </row>
    <row r="92" spans="1:5" x14ac:dyDescent="0.45">
      <c r="A92" s="10" t="s">
        <v>136</v>
      </c>
      <c r="B92" s="7" t="s">
        <v>137</v>
      </c>
      <c r="C92" s="15"/>
      <c r="D92" s="83"/>
      <c r="E92" s="9" t="e">
        <f t="shared" si="2"/>
        <v>#DIV/0!</v>
      </c>
    </row>
    <row r="93" spans="1:5" ht="14.65" thickBot="1" x14ac:dyDescent="0.5">
      <c r="A93" s="40" t="s">
        <v>138</v>
      </c>
      <c r="B93" s="42" t="s">
        <v>139</v>
      </c>
      <c r="C93" s="44"/>
      <c r="D93" s="85"/>
      <c r="E93" s="45" t="e">
        <f t="shared" si="2"/>
        <v>#DIV/0!</v>
      </c>
    </row>
    <row r="94" spans="1:5" x14ac:dyDescent="0.45">
      <c r="A94" s="70">
        <v>5.17</v>
      </c>
      <c r="B94" s="55" t="s">
        <v>140</v>
      </c>
      <c r="C94" s="56"/>
      <c r="D94" s="90"/>
      <c r="E94" s="57" t="e">
        <f t="shared" si="2"/>
        <v>#DIV/0!</v>
      </c>
    </row>
    <row r="95" spans="1:5" ht="23.25" x14ac:dyDescent="0.45">
      <c r="A95" s="2">
        <v>6</v>
      </c>
      <c r="B95" s="3" t="s">
        <v>141</v>
      </c>
      <c r="C95" s="14" t="s">
        <v>171</v>
      </c>
      <c r="D95" s="4">
        <f>D96+D97+D98+D99+D100+D101+D102+D103+D104+D105+D106</f>
        <v>0</v>
      </c>
      <c r="E95" s="5" t="e">
        <f t="shared" si="2"/>
        <v>#DIV/0!</v>
      </c>
    </row>
    <row r="96" spans="1:5" x14ac:dyDescent="0.45">
      <c r="A96" s="50">
        <v>6.1</v>
      </c>
      <c r="B96" s="51" t="s">
        <v>142</v>
      </c>
      <c r="C96" s="52"/>
      <c r="D96" s="87"/>
      <c r="E96" s="53" t="e">
        <f t="shared" si="2"/>
        <v>#DIV/0!</v>
      </c>
    </row>
    <row r="97" spans="1:11" x14ac:dyDescent="0.45">
      <c r="A97" s="50">
        <v>6.2</v>
      </c>
      <c r="B97" s="51" t="s">
        <v>143</v>
      </c>
      <c r="C97" s="52"/>
      <c r="D97" s="87"/>
      <c r="E97" s="53" t="e">
        <f t="shared" si="2"/>
        <v>#DIV/0!</v>
      </c>
    </row>
    <row r="98" spans="1:11" x14ac:dyDescent="0.45">
      <c r="A98" s="50">
        <v>6.3</v>
      </c>
      <c r="B98" s="51" t="s">
        <v>144</v>
      </c>
      <c r="C98" s="52"/>
      <c r="D98" s="87"/>
      <c r="E98" s="53" t="e">
        <f t="shared" si="2"/>
        <v>#DIV/0!</v>
      </c>
    </row>
    <row r="99" spans="1:11" x14ac:dyDescent="0.45">
      <c r="A99" s="50">
        <v>6.4</v>
      </c>
      <c r="B99" s="51" t="s">
        <v>145</v>
      </c>
      <c r="C99" s="52"/>
      <c r="D99" s="87"/>
      <c r="E99" s="53" t="e">
        <f t="shared" ref="E99:E113" si="3">D99/$D$114</f>
        <v>#DIV/0!</v>
      </c>
    </row>
    <row r="100" spans="1:11" x14ac:dyDescent="0.45">
      <c r="A100" s="50">
        <v>6.5</v>
      </c>
      <c r="B100" s="51" t="s">
        <v>146</v>
      </c>
      <c r="C100" s="52"/>
      <c r="D100" s="87"/>
      <c r="E100" s="53" t="e">
        <f t="shared" si="3"/>
        <v>#DIV/0!</v>
      </c>
    </row>
    <row r="101" spans="1:11" x14ac:dyDescent="0.45">
      <c r="A101" s="50">
        <v>6.6</v>
      </c>
      <c r="B101" s="51" t="s">
        <v>147</v>
      </c>
      <c r="C101" s="52"/>
      <c r="D101" s="87"/>
      <c r="E101" s="53" t="e">
        <f t="shared" si="3"/>
        <v>#DIV/0!</v>
      </c>
    </row>
    <row r="102" spans="1:11" x14ac:dyDescent="0.45">
      <c r="A102" s="50">
        <v>6.7</v>
      </c>
      <c r="B102" s="51" t="s">
        <v>148</v>
      </c>
      <c r="C102" s="52"/>
      <c r="D102" s="87"/>
      <c r="E102" s="53" t="e">
        <f t="shared" si="3"/>
        <v>#DIV/0!</v>
      </c>
    </row>
    <row r="103" spans="1:11" x14ac:dyDescent="0.45">
      <c r="A103" s="50">
        <v>6.8</v>
      </c>
      <c r="B103" s="51" t="s">
        <v>149</v>
      </c>
      <c r="C103" s="52"/>
      <c r="D103" s="87"/>
      <c r="E103" s="53" t="e">
        <f t="shared" si="3"/>
        <v>#DIV/0!</v>
      </c>
      <c r="K103" s="81"/>
    </row>
    <row r="104" spans="1:11" x14ac:dyDescent="0.45">
      <c r="A104" s="50">
        <v>6.9</v>
      </c>
      <c r="B104" s="51" t="s">
        <v>150</v>
      </c>
      <c r="C104" s="52"/>
      <c r="D104" s="87"/>
      <c r="E104" s="53" t="e">
        <f t="shared" si="3"/>
        <v>#DIV/0!</v>
      </c>
    </row>
    <row r="105" spans="1:11" ht="14.65" thickBot="1" x14ac:dyDescent="0.5">
      <c r="A105" s="69">
        <v>6.1</v>
      </c>
      <c r="B105" s="59" t="s">
        <v>151</v>
      </c>
      <c r="C105" s="60"/>
      <c r="D105" s="88"/>
      <c r="E105" s="61" t="e">
        <f t="shared" si="3"/>
        <v>#DIV/0!</v>
      </c>
    </row>
    <row r="106" spans="1:11" x14ac:dyDescent="0.45">
      <c r="A106" s="71">
        <v>6.11</v>
      </c>
      <c r="B106" s="72" t="s">
        <v>152</v>
      </c>
      <c r="C106" s="73"/>
      <c r="D106" s="49">
        <f>D109+D108+D107</f>
        <v>0</v>
      </c>
      <c r="E106" s="57" t="e">
        <f t="shared" si="3"/>
        <v>#DIV/0!</v>
      </c>
    </row>
    <row r="107" spans="1:11" x14ac:dyDescent="0.45">
      <c r="A107" s="38" t="s">
        <v>153</v>
      </c>
      <c r="B107" s="31" t="s">
        <v>154</v>
      </c>
      <c r="C107" s="33"/>
      <c r="D107" s="83"/>
      <c r="E107" s="9" t="e">
        <f t="shared" si="3"/>
        <v>#DIV/0!</v>
      </c>
    </row>
    <row r="108" spans="1:11" ht="23.25" x14ac:dyDescent="0.45">
      <c r="A108" s="10" t="s">
        <v>155</v>
      </c>
      <c r="B108" s="7" t="s">
        <v>156</v>
      </c>
      <c r="C108" s="15"/>
      <c r="D108" s="83"/>
      <c r="E108" s="9" t="e">
        <f t="shared" si="3"/>
        <v>#DIV/0!</v>
      </c>
    </row>
    <row r="109" spans="1:11" x14ac:dyDescent="0.45">
      <c r="A109" s="10" t="s">
        <v>157</v>
      </c>
      <c r="B109" s="7" t="s">
        <v>158</v>
      </c>
      <c r="C109" s="15"/>
      <c r="D109" s="83"/>
      <c r="E109" s="9" t="e">
        <f t="shared" si="3"/>
        <v>#DIV/0!</v>
      </c>
    </row>
    <row r="110" spans="1:11" x14ac:dyDescent="0.45">
      <c r="A110" s="2">
        <v>7</v>
      </c>
      <c r="B110" s="3" t="s">
        <v>159</v>
      </c>
      <c r="C110" s="14" t="s">
        <v>172</v>
      </c>
      <c r="D110" s="4">
        <f>D113+D112+D111</f>
        <v>0</v>
      </c>
      <c r="E110" s="5" t="e">
        <f t="shared" si="3"/>
        <v>#DIV/0!</v>
      </c>
    </row>
    <row r="111" spans="1:11" x14ac:dyDescent="0.45">
      <c r="A111" s="6">
        <v>7.1</v>
      </c>
      <c r="B111" s="7" t="s">
        <v>160</v>
      </c>
      <c r="C111" s="15"/>
      <c r="D111" s="83"/>
      <c r="E111" s="9" t="e">
        <f t="shared" si="3"/>
        <v>#DIV/0!</v>
      </c>
    </row>
    <row r="112" spans="1:11" x14ac:dyDescent="0.45">
      <c r="A112" s="6">
        <v>7.2</v>
      </c>
      <c r="B112" s="7" t="s">
        <v>161</v>
      </c>
      <c r="C112" s="15"/>
      <c r="D112" s="83"/>
      <c r="E112" s="9" t="e">
        <f t="shared" si="3"/>
        <v>#DIV/0!</v>
      </c>
    </row>
    <row r="113" spans="1:5" x14ac:dyDescent="0.45">
      <c r="A113" s="6">
        <v>7.3</v>
      </c>
      <c r="B113" s="7" t="s">
        <v>162</v>
      </c>
      <c r="C113" s="15"/>
      <c r="D113" s="83"/>
      <c r="E113" s="9" t="e">
        <f t="shared" si="3"/>
        <v>#DIV/0!</v>
      </c>
    </row>
    <row r="114" spans="1:5" ht="58.15" x14ac:dyDescent="0.45">
      <c r="A114" s="20"/>
      <c r="B114" s="19" t="s">
        <v>163</v>
      </c>
      <c r="C114" s="19" t="s">
        <v>173</v>
      </c>
      <c r="D114" s="17">
        <f>D3+D25+D45+D49+D67+D95+D110</f>
        <v>0</v>
      </c>
      <c r="E114" s="18" t="e">
        <f t="shared" ref="E114" si="4">D114/$D$114</f>
        <v>#DIV/0!</v>
      </c>
    </row>
  </sheetData>
  <sheetProtection algorithmName="SHA-512" hashValue="JSS7M4duH/EIhJ5kloJNQ6EvniPZXvsTP/AznW58NnT4mEJDB5nwrQPnd/F2RfJvr0esyLtl4c4pudn30JeJCA==" saltValue="rFeZksPk7SP5+fKWqqlQmQ==" spinCount="100000" sheet="1" objects="1" scenarios="1"/>
  <pageMargins left="0.70866141732283472" right="0.70866141732283472" top="0.94488188976377963" bottom="0.74803149606299213" header="0.31496062992125984" footer="0.31496062992125984"/>
  <pageSetup paperSize="9" scale="90" fitToHeight="0" orientation="portrait" errors="blank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RCO</vt:lpstr>
      <vt:lpstr>RCO!Obszar_wydruku</vt:lpstr>
      <vt:lpstr>RCO!Tytuły_wydruku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Gałganek</dc:creator>
  <cp:lastModifiedBy>Marek Jażdżewski</cp:lastModifiedBy>
  <cp:lastPrinted>2024-06-24T08:48:51Z</cp:lastPrinted>
  <dcterms:created xsi:type="dcterms:W3CDTF">2024-06-21T08:45:54Z</dcterms:created>
  <dcterms:modified xsi:type="dcterms:W3CDTF">2024-07-08T06:54:07Z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19.2.7.0</vt:lpwstr>
  </property>
</Properties>
</file>