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ER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<sst xmlns="http://schemas.openxmlformats.org/spreadsheetml/2006/main" count="82" uniqueCount="60">
  <si>
    <t>Lp.</t>
  </si>
  <si>
    <t>Podstawa</t>
  </si>
  <si>
    <t>Opis</t>
  </si>
  <si>
    <t>Ilość</t>
  </si>
  <si>
    <t>Cena jedn.</t>
  </si>
  <si>
    <t>Wartość</t>
  </si>
  <si>
    <t>ROBOTY PRZYGOTOWAWCZE</t>
  </si>
  <si>
    <t>1-1</t>
  </si>
  <si>
    <t>D-01.01.01</t>
  </si>
  <si>
    <t>Roboty pomiarowe przy liniowych robotach ziemnych - trasa dróg w terenie równinnym</t>
  </si>
  <si>
    <t>km</t>
  </si>
  <si>
    <t>1-2</t>
  </si>
  <si>
    <t>D-01.02.04</t>
  </si>
  <si>
    <t>Frezowanie nawierzchni bitumicznej o gr. do 5 cm z wywozem materiału z rozbiórki na odległość do 1 km</t>
  </si>
  <si>
    <t>m2</t>
  </si>
  <si>
    <t>1-3</t>
  </si>
  <si>
    <t>Rozebranie nawierzchni z kostki betonowej na podsypce cementowo-piaskowej do ponownego wbudowania (zjazdy, chodniki, zatoki)</t>
  </si>
  <si>
    <t>1-4</t>
  </si>
  <si>
    <t>mb</t>
  </si>
  <si>
    <t>1-5</t>
  </si>
  <si>
    <t xml:space="preserve">Razem </t>
  </si>
  <si>
    <t>REGULACJE</t>
  </si>
  <si>
    <t>2-1</t>
  </si>
  <si>
    <t>D-03.02.01a</t>
  </si>
  <si>
    <t>Regulacja pionowa studzienek dla włazów kanałowych</t>
  </si>
  <si>
    <t>szt.</t>
  </si>
  <si>
    <t>PODBUDOWA, NAWIERZCHNIA, ELEMENTY ULIC</t>
  </si>
  <si>
    <t>3-1</t>
  </si>
  <si>
    <t>D-04.03.01</t>
  </si>
  <si>
    <t>Mechaniczne oczyszczenie i skropienie emulsją asfaltową na zimno podbudowy lub nawierzchni bitumicznej; zużycie emulsji 0,5 kg/m2</t>
  </si>
  <si>
    <t>3-2</t>
  </si>
  <si>
    <t>D-05.03.05a</t>
  </si>
  <si>
    <t>Nawierzchnia z mieszanek mineralno-bitumicznych - warstwa ścieralna asfaltowa AC11S - grubość po zagęszczeniu 5 cm</t>
  </si>
  <si>
    <t>3-3</t>
  </si>
  <si>
    <t>D-05.03.23a</t>
  </si>
  <si>
    <t>3-4</t>
  </si>
  <si>
    <t>D-08.01.01</t>
  </si>
  <si>
    <t>3-5</t>
  </si>
  <si>
    <t>D-08.03.01</t>
  </si>
  <si>
    <t>URZĄDZENIA BEZPIECZEŃSTWA RUCHU</t>
  </si>
  <si>
    <t>4-1</t>
  </si>
  <si>
    <t>D-07.01.01</t>
  </si>
  <si>
    <t>Odtworzenie oznakowania poziomego nawierzchni bitumicznych – cienkowarstwowe</t>
  </si>
  <si>
    <t>4-2</t>
  </si>
  <si>
    <t>D-07.02.01</t>
  </si>
  <si>
    <t>Razem netto</t>
  </si>
  <si>
    <t>Podatek  VAT 23 %</t>
  </si>
  <si>
    <t>Razem brutto</t>
  </si>
  <si>
    <t>Demontaż oraz ponowne wbudowanie istniejącego oznakowania w jezdni drogi gminnej słupki do znaków drogowych z rur stalowych wraz z tarczami oraz przełożenie progu zwalniającego</t>
  </si>
  <si>
    <t>Rozebranie krawężników, oporników betonowych na podsypce cementowo-piaskowej do ponownego wbudowania</t>
  </si>
  <si>
    <t>Rozebranie obrzeży trawnikowych o wymiarach 8x30 cm na podsypce piaskowej do ponownego wbudowania</t>
  </si>
  <si>
    <t>Ułożenie nawierzchni chodników i placów z betonowej kostki brukowej na podsypce cementowo-piaskowej z wypełnieniem spoin</t>
  </si>
  <si>
    <t>Ustawienie krawężników, oporników betonowych na podsypce cementowo-piaskowej z wypełnieniem spoin</t>
  </si>
  <si>
    <t>Ustawienie z rozbiórki obrzeży betonowych 30x8 cm na podsypce cementowo-piaskowej z wypełnieniem spoin</t>
  </si>
  <si>
    <t>Jedn. obm.</t>
  </si>
  <si>
    <r>
      <t xml:space="preserve">Ułożenie z rozbiórki nawierzchni chodników i placów z betonowej kostki brukowej na podsypce cementowo-piaskowej z wypełnieniem spoin </t>
    </r>
    <r>
      <rPr>
        <b/>
        <sz val="8"/>
        <rFont val="Arial"/>
        <family val="2"/>
      </rPr>
      <t>– wykorzystanie 70% z rozbiórki</t>
    </r>
  </si>
  <si>
    <r>
      <t xml:space="preserve">Ustawienie z rozbiórki krawężników, oporników betonowych na podsypce cementowo-piaskowej z wypełnieniem spoin </t>
    </r>
    <r>
      <rPr>
        <b/>
        <sz val="8"/>
        <rFont val="Arial"/>
        <family val="2"/>
      </rPr>
      <t>– wykorzystanie 70% z rozbiórki</t>
    </r>
  </si>
  <si>
    <r>
      <t xml:space="preserve">Ustawienie z rozbiórki obrzeży betonowych 30x8 cm na podsypce cementowo-piaskowej z wypełnieniem spoin </t>
    </r>
    <r>
      <rPr>
        <b/>
        <sz val="8"/>
        <rFont val="Arial"/>
        <family val="2"/>
      </rPr>
      <t>–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wykorzystanie 70% z rozbiórki</t>
    </r>
  </si>
  <si>
    <t>Remont odcinka drogi gminnej ul. Polna na dz. ew. nr 485 – Gmina Kłodawa</t>
  </si>
  <si>
    <t>PRZEDMIAR ROBÓT - TABELA ELEMENTÓW ROZLICZENIOWYCH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</si>
</sst>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/mm/yyyy"/>
  </numFmts>
  <fonts count="4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5.421875" style="1" customWidth="1"/>
    <col min="2" max="2" width="11.140625" style="28" customWidth="1"/>
    <col min="3" max="3" width="41.421875" style="32" customWidth="1"/>
    <col min="4" max="4" width="7.8515625" style="2" customWidth="1"/>
    <col min="5" max="5" width="11.421875" style="2" customWidth="1"/>
    <col min="6" max="6" width="10.421875" style="3" customWidth="1"/>
    <col min="7" max="7" width="10.57421875" style="2" customWidth="1"/>
    <col min="8" max="8" width="13.7109375" style="2" customWidth="1"/>
    <col min="9" max="9" width="15.421875" style="2" customWidth="1"/>
    <col min="10" max="16384" width="9.00390625" style="2" customWidth="1"/>
  </cols>
  <sheetData>
    <row r="1" spans="1:7" ht="12.75">
      <c r="A1" s="43" t="s">
        <v>59</v>
      </c>
      <c r="B1" s="43"/>
      <c r="C1" s="43"/>
      <c r="D1" s="43"/>
      <c r="E1" s="43"/>
      <c r="F1" s="43"/>
      <c r="G1" s="43"/>
    </row>
    <row r="2" spans="1:7" ht="12.75">
      <c r="A2" s="43"/>
      <c r="B2" s="43"/>
      <c r="C2" s="43"/>
      <c r="D2" s="43"/>
      <c r="E2" s="43"/>
      <c r="F2" s="43"/>
      <c r="G2" s="43"/>
    </row>
    <row r="3" spans="1:7" ht="18.75" customHeight="1">
      <c r="A3" s="44" t="s">
        <v>58</v>
      </c>
      <c r="B3" s="44"/>
      <c r="C3" s="44"/>
      <c r="D3" s="44"/>
      <c r="E3" s="44"/>
      <c r="F3" s="44"/>
      <c r="G3" s="44"/>
    </row>
    <row r="4" spans="1:7" s="4" customFormat="1" ht="14.25">
      <c r="A4" s="9"/>
      <c r="B4" s="28"/>
      <c r="C4" s="32"/>
      <c r="D4" s="10"/>
      <c r="E4" s="10"/>
      <c r="F4" s="11"/>
      <c r="G4" s="10"/>
    </row>
    <row r="5" spans="1:7" s="6" customFormat="1" ht="24.75">
      <c r="A5" s="12" t="s">
        <v>0</v>
      </c>
      <c r="B5" s="29" t="s">
        <v>1</v>
      </c>
      <c r="C5" s="33" t="s">
        <v>2</v>
      </c>
      <c r="D5" s="13" t="s">
        <v>54</v>
      </c>
      <c r="E5" s="12" t="s">
        <v>3</v>
      </c>
      <c r="F5" s="14" t="s">
        <v>4</v>
      </c>
      <c r="G5" s="12" t="s">
        <v>5</v>
      </c>
    </row>
    <row r="6" spans="1:7" s="4" customFormat="1" ht="14.25">
      <c r="A6" s="15">
        <v>1</v>
      </c>
      <c r="B6" s="42" t="s">
        <v>6</v>
      </c>
      <c r="C6" s="42"/>
      <c r="D6" s="42"/>
      <c r="E6" s="42"/>
      <c r="F6" s="42"/>
      <c r="G6" s="42"/>
    </row>
    <row r="7" spans="1:7" s="4" customFormat="1" ht="22.5">
      <c r="A7" s="16" t="s">
        <v>7</v>
      </c>
      <c r="B7" s="30" t="s">
        <v>8</v>
      </c>
      <c r="C7" s="34" t="s">
        <v>9</v>
      </c>
      <c r="D7" s="17" t="s">
        <v>10</v>
      </c>
      <c r="E7" s="18">
        <v>0.94</v>
      </c>
      <c r="F7" s="19"/>
      <c r="G7" s="20"/>
    </row>
    <row r="8" spans="1:7" s="7" customFormat="1" ht="22.5">
      <c r="A8" s="16" t="s">
        <v>11</v>
      </c>
      <c r="B8" s="30" t="s">
        <v>12</v>
      </c>
      <c r="C8" s="35" t="s">
        <v>13</v>
      </c>
      <c r="D8" s="17" t="s">
        <v>14</v>
      </c>
      <c r="E8" s="18">
        <v>104.7</v>
      </c>
      <c r="F8" s="21"/>
      <c r="G8" s="20"/>
    </row>
    <row r="9" spans="1:7" s="7" customFormat="1" ht="33.75">
      <c r="A9" s="16" t="s">
        <v>15</v>
      </c>
      <c r="B9" s="30" t="s">
        <v>12</v>
      </c>
      <c r="C9" s="35" t="s">
        <v>16</v>
      </c>
      <c r="D9" s="17" t="s">
        <v>14</v>
      </c>
      <c r="E9" s="18">
        <f>86+107</f>
        <v>193</v>
      </c>
      <c r="F9" s="21"/>
      <c r="G9" s="20"/>
    </row>
    <row r="10" spans="1:7" s="7" customFormat="1" ht="33.75">
      <c r="A10" s="16" t="s">
        <v>17</v>
      </c>
      <c r="B10" s="30" t="s">
        <v>12</v>
      </c>
      <c r="C10" s="35" t="s">
        <v>49</v>
      </c>
      <c r="D10" s="17" t="s">
        <v>18</v>
      </c>
      <c r="E10" s="18">
        <v>191</v>
      </c>
      <c r="F10" s="21"/>
      <c r="G10" s="20"/>
    </row>
    <row r="11" spans="1:7" s="7" customFormat="1" ht="40.5" customHeight="1">
      <c r="A11" s="16" t="s">
        <v>19</v>
      </c>
      <c r="B11" s="30" t="s">
        <v>12</v>
      </c>
      <c r="C11" s="35" t="s">
        <v>50</v>
      </c>
      <c r="D11" s="17" t="s">
        <v>18</v>
      </c>
      <c r="E11" s="18">
        <v>57</v>
      </c>
      <c r="F11" s="21"/>
      <c r="G11" s="20"/>
    </row>
    <row r="12" spans="1:7" s="7" customFormat="1" ht="14.25">
      <c r="A12" s="45" t="s">
        <v>20</v>
      </c>
      <c r="B12" s="46"/>
      <c r="C12" s="46"/>
      <c r="D12" s="46"/>
      <c r="E12" s="47"/>
      <c r="F12" s="38">
        <f>SUM(G7:G11)</f>
        <v>0</v>
      </c>
      <c r="G12" s="39"/>
    </row>
    <row r="13" spans="1:9" s="7" customFormat="1" ht="14.25">
      <c r="A13" s="15">
        <v>2</v>
      </c>
      <c r="B13" s="42" t="s">
        <v>21</v>
      </c>
      <c r="C13" s="42"/>
      <c r="D13" s="42"/>
      <c r="E13" s="42"/>
      <c r="F13" s="42"/>
      <c r="G13" s="42"/>
      <c r="I13" s="8"/>
    </row>
    <row r="14" spans="1:7" s="4" customFormat="1" ht="14.25">
      <c r="A14" s="16" t="s">
        <v>22</v>
      </c>
      <c r="B14" s="30" t="s">
        <v>23</v>
      </c>
      <c r="C14" s="36" t="s">
        <v>24</v>
      </c>
      <c r="D14" s="17" t="s">
        <v>25</v>
      </c>
      <c r="E14" s="22">
        <v>11</v>
      </c>
      <c r="F14" s="19"/>
      <c r="G14" s="20"/>
    </row>
    <row r="15" spans="1:7" s="7" customFormat="1" ht="14.25">
      <c r="A15" s="37" t="s">
        <v>20</v>
      </c>
      <c r="B15" s="37"/>
      <c r="C15" s="37"/>
      <c r="D15" s="37"/>
      <c r="E15" s="37"/>
      <c r="F15" s="38">
        <f>G14</f>
        <v>0</v>
      </c>
      <c r="G15" s="39"/>
    </row>
    <row r="16" spans="1:7" s="7" customFormat="1" ht="14.25">
      <c r="A16" s="15">
        <v>3</v>
      </c>
      <c r="B16" s="42" t="s">
        <v>26</v>
      </c>
      <c r="C16" s="42"/>
      <c r="D16" s="42"/>
      <c r="E16" s="42"/>
      <c r="F16" s="42"/>
      <c r="G16" s="42"/>
    </row>
    <row r="17" spans="1:7" s="7" customFormat="1" ht="33.75">
      <c r="A17" s="16" t="s">
        <v>27</v>
      </c>
      <c r="B17" s="30" t="s">
        <v>28</v>
      </c>
      <c r="C17" s="36" t="s">
        <v>29</v>
      </c>
      <c r="D17" s="17" t="s">
        <v>14</v>
      </c>
      <c r="E17" s="22">
        <v>3616</v>
      </c>
      <c r="F17" s="19"/>
      <c r="G17" s="20"/>
    </row>
    <row r="18" spans="1:11" s="4" customFormat="1" ht="33.75">
      <c r="A18" s="16" t="s">
        <v>30</v>
      </c>
      <c r="B18" s="30" t="s">
        <v>31</v>
      </c>
      <c r="C18" s="36" t="s">
        <v>32</v>
      </c>
      <c r="D18" s="17" t="s">
        <v>14</v>
      </c>
      <c r="E18" s="22">
        <v>3616</v>
      </c>
      <c r="F18" s="19"/>
      <c r="G18" s="20"/>
      <c r="K18" s="5"/>
    </row>
    <row r="19" spans="1:11" s="4" customFormat="1" ht="45">
      <c r="A19" s="16" t="s">
        <v>33</v>
      </c>
      <c r="B19" s="30" t="s">
        <v>34</v>
      </c>
      <c r="C19" s="36" t="s">
        <v>55</v>
      </c>
      <c r="D19" s="17" t="s">
        <v>14</v>
      </c>
      <c r="E19" s="18">
        <f>ROUND(0.7*193,2)</f>
        <v>135.1</v>
      </c>
      <c r="F19" s="19"/>
      <c r="G19" s="20"/>
      <c r="K19" s="5"/>
    </row>
    <row r="20" spans="1:11" s="4" customFormat="1" ht="33.75">
      <c r="A20" s="16" t="s">
        <v>33</v>
      </c>
      <c r="B20" s="30" t="s">
        <v>34</v>
      </c>
      <c r="C20" s="36" t="s">
        <v>51</v>
      </c>
      <c r="D20" s="17" t="s">
        <v>14</v>
      </c>
      <c r="E20" s="18">
        <f>ROUND(0.3*193,2)</f>
        <v>57.9</v>
      </c>
      <c r="F20" s="19"/>
      <c r="G20" s="20"/>
      <c r="K20" s="5"/>
    </row>
    <row r="21" spans="1:7" s="4" customFormat="1" ht="33.75">
      <c r="A21" s="16" t="s">
        <v>35</v>
      </c>
      <c r="B21" s="30" t="s">
        <v>36</v>
      </c>
      <c r="C21" s="36" t="s">
        <v>56</v>
      </c>
      <c r="D21" s="17" t="s">
        <v>18</v>
      </c>
      <c r="E21" s="18">
        <f>ROUND(0.7*191,0)</f>
        <v>134</v>
      </c>
      <c r="F21" s="19"/>
      <c r="G21" s="20"/>
    </row>
    <row r="22" spans="1:7" s="4" customFormat="1" ht="22.5">
      <c r="A22" s="16"/>
      <c r="B22" s="30" t="s">
        <v>36</v>
      </c>
      <c r="C22" s="36" t="s">
        <v>52</v>
      </c>
      <c r="D22" s="17" t="s">
        <v>18</v>
      </c>
      <c r="E22" s="18">
        <f>ROUND(0.3*191,0)</f>
        <v>57</v>
      </c>
      <c r="F22" s="19"/>
      <c r="G22" s="20"/>
    </row>
    <row r="23" spans="1:7" s="4" customFormat="1" ht="33.75">
      <c r="A23" s="16" t="s">
        <v>37</v>
      </c>
      <c r="B23" s="30" t="s">
        <v>38</v>
      </c>
      <c r="C23" s="36" t="s">
        <v>57</v>
      </c>
      <c r="D23" s="17" t="s">
        <v>18</v>
      </c>
      <c r="E23" s="18">
        <f>ROUND(0.7*57,0)</f>
        <v>40</v>
      </c>
      <c r="F23" s="19"/>
      <c r="G23" s="20"/>
    </row>
    <row r="24" spans="1:7" s="4" customFormat="1" ht="22.5">
      <c r="A24" s="16"/>
      <c r="B24" s="30" t="s">
        <v>38</v>
      </c>
      <c r="C24" s="36" t="s">
        <v>53</v>
      </c>
      <c r="D24" s="17" t="s">
        <v>18</v>
      </c>
      <c r="E24" s="18">
        <f>ROUND(0.3*57,0)</f>
        <v>17</v>
      </c>
      <c r="F24" s="19"/>
      <c r="G24" s="20"/>
    </row>
    <row r="25" spans="1:7" s="4" customFormat="1" ht="14.25">
      <c r="A25" s="37" t="s">
        <v>20</v>
      </c>
      <c r="B25" s="37"/>
      <c r="C25" s="37"/>
      <c r="D25" s="37"/>
      <c r="E25" s="37"/>
      <c r="F25" s="38">
        <f>SUM(G17:G24)</f>
        <v>0</v>
      </c>
      <c r="G25" s="39"/>
    </row>
    <row r="26" spans="1:7" s="4" customFormat="1" ht="14.25">
      <c r="A26" s="15">
        <v>4</v>
      </c>
      <c r="B26" s="42" t="s">
        <v>39</v>
      </c>
      <c r="C26" s="42"/>
      <c r="D26" s="42"/>
      <c r="E26" s="42"/>
      <c r="F26" s="42"/>
      <c r="G26" s="42"/>
    </row>
    <row r="27" spans="1:7" s="4" customFormat="1" ht="22.5">
      <c r="A27" s="16" t="s">
        <v>40</v>
      </c>
      <c r="B27" s="30" t="s">
        <v>41</v>
      </c>
      <c r="C27" s="34" t="s">
        <v>42</v>
      </c>
      <c r="D27" s="17" t="s">
        <v>14</v>
      </c>
      <c r="E27" s="22">
        <v>22</v>
      </c>
      <c r="F27" s="23"/>
      <c r="G27" s="19"/>
    </row>
    <row r="28" spans="1:7" s="4" customFormat="1" ht="45">
      <c r="A28" s="16" t="s">
        <v>43</v>
      </c>
      <c r="B28" s="30" t="s">
        <v>44</v>
      </c>
      <c r="C28" s="34" t="s">
        <v>48</v>
      </c>
      <c r="D28" s="17" t="s">
        <v>25</v>
      </c>
      <c r="E28" s="22">
        <v>2</v>
      </c>
      <c r="F28" s="23"/>
      <c r="G28" s="19"/>
    </row>
    <row r="29" spans="1:7" s="4" customFormat="1" ht="14.25">
      <c r="A29" s="37" t="s">
        <v>20</v>
      </c>
      <c r="B29" s="37"/>
      <c r="C29" s="37"/>
      <c r="D29" s="37"/>
      <c r="E29" s="37"/>
      <c r="F29" s="38">
        <f>SUM(G27:G28)</f>
        <v>0</v>
      </c>
      <c r="G29" s="39"/>
    </row>
    <row r="30" spans="1:7" s="4" customFormat="1" ht="14.25">
      <c r="A30" s="16"/>
      <c r="B30" s="31"/>
      <c r="C30" s="36"/>
      <c r="D30" s="17"/>
      <c r="E30" s="24"/>
      <c r="F30" s="19"/>
      <c r="G30" s="20"/>
    </row>
    <row r="31" spans="1:7" ht="12.75">
      <c r="A31" s="9"/>
      <c r="D31" s="40" t="s">
        <v>45</v>
      </c>
      <c r="E31" s="40"/>
      <c r="F31" s="40"/>
      <c r="G31" s="25">
        <f>F25+F15+F12+F29</f>
        <v>0</v>
      </c>
    </row>
    <row r="32" spans="1:7" ht="12.75">
      <c r="A32" s="9"/>
      <c r="D32" s="41" t="s">
        <v>46</v>
      </c>
      <c r="E32" s="41"/>
      <c r="F32" s="41"/>
      <c r="G32" s="26">
        <f>G31*0.23</f>
        <v>0</v>
      </c>
    </row>
    <row r="33" spans="1:7" ht="12.75">
      <c r="A33" s="9"/>
      <c r="D33" s="40" t="s">
        <v>47</v>
      </c>
      <c r="E33" s="40"/>
      <c r="F33" s="40"/>
      <c r="G33" s="27">
        <f>G31+G32</f>
        <v>0</v>
      </c>
    </row>
  </sheetData>
  <sheetProtection/>
  <mergeCells count="17">
    <mergeCell ref="B26:G26"/>
    <mergeCell ref="A1:G2"/>
    <mergeCell ref="A3:G3"/>
    <mergeCell ref="B6:G6"/>
    <mergeCell ref="A12:E12"/>
    <mergeCell ref="F12:G12"/>
    <mergeCell ref="B13:G13"/>
    <mergeCell ref="A29:E29"/>
    <mergeCell ref="F29:G29"/>
    <mergeCell ref="D31:F31"/>
    <mergeCell ref="D32:F32"/>
    <mergeCell ref="D33:F33"/>
    <mergeCell ref="A15:E15"/>
    <mergeCell ref="F15:G15"/>
    <mergeCell ref="B16:G16"/>
    <mergeCell ref="A25:E25"/>
    <mergeCell ref="F25:G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Drogownictwa</dc:creator>
  <cp:keywords/>
  <dc:description/>
  <cp:lastModifiedBy>Referat Drogownictwa</cp:lastModifiedBy>
  <cp:lastPrinted>2023-10-30T10:26:56Z</cp:lastPrinted>
  <dcterms:modified xsi:type="dcterms:W3CDTF">2023-10-30T10:27:04Z</dcterms:modified>
  <cp:category/>
  <cp:version/>
  <cp:contentType/>
  <cp:contentStatus/>
</cp:coreProperties>
</file>