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18ED152B-F60E-417B-B5EB-52ECF56B862C}" xr6:coauthVersionLast="36" xr6:coauthVersionMax="36" xr10:uidLastSave="{00000000-0000-0000-0000-000000000000}"/>
  <bookViews>
    <workbookView xWindow="0" yWindow="0" windowWidth="22260" windowHeight="12645" tabRatio="828" xr2:uid="{00000000-000D-0000-FFFF-FFFF00000000}"/>
  </bookViews>
  <sheets>
    <sheet name="01" sheetId="1" r:id="rId1"/>
  </sheets>
  <definedNames>
    <definedName name="_xlnm._FilterDatabase" localSheetId="0" hidden="1">'01'!$A$22:$J$72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7" i="1"/>
  <c r="E28" i="1"/>
  <c r="E30" i="1"/>
  <c r="E31" i="1"/>
  <c r="E35" i="1"/>
  <c r="E41" i="1" l="1"/>
  <c r="E52" i="1" l="1"/>
  <c r="E47" i="1"/>
  <c r="E42" i="1"/>
</calcChain>
</file>

<file path=xl/sharedStrings.xml><?xml version="1.0" encoding="utf-8"?>
<sst xmlns="http://schemas.openxmlformats.org/spreadsheetml/2006/main" count="176" uniqueCount="131">
  <si>
    <t>Ilość</t>
  </si>
  <si>
    <t>1</t>
  </si>
  <si>
    <t>2</t>
  </si>
  <si>
    <t>3</t>
  </si>
  <si>
    <t>4</t>
  </si>
  <si>
    <t>5</t>
  </si>
  <si>
    <t>6</t>
  </si>
  <si>
    <t>7</t>
  </si>
  <si>
    <t>KG</t>
  </si>
  <si>
    <t>GODZ-RH</t>
  </si>
  <si>
    <t>H</t>
  </si>
  <si>
    <t>przygot. nasion do siewu</t>
  </si>
  <si>
    <t>ZB-NASBRZ</t>
  </si>
  <si>
    <t>ZB-NASBK</t>
  </si>
  <si>
    <t>ZB-NASDBB</t>
  </si>
  <si>
    <t>ZB-NASDR</t>
  </si>
  <si>
    <t>ZB-NASJB</t>
  </si>
  <si>
    <t>ZB-NASJR</t>
  </si>
  <si>
    <t>ZB-NASKLJ</t>
  </si>
  <si>
    <t>ZB-NASKLZ</t>
  </si>
  <si>
    <t>ZB-NASKR</t>
  </si>
  <si>
    <t>ZB-NASLP</t>
  </si>
  <si>
    <t>ZB-NASOLS</t>
  </si>
  <si>
    <t>ZB-NASŚLA</t>
  </si>
  <si>
    <t>HA</t>
  </si>
  <si>
    <t>GODZ-CH</t>
  </si>
  <si>
    <t>TSZT</t>
  </si>
  <si>
    <t>SZT</t>
  </si>
  <si>
    <t>SZUK-PĘDR</t>
  </si>
  <si>
    <t>M3P</t>
  </si>
  <si>
    <t>AR</t>
  </si>
  <si>
    <t>BRON-SC</t>
  </si>
  <si>
    <t>ORKA-SC</t>
  </si>
  <si>
    <t>SIEW-KC</t>
  </si>
  <si>
    <t>SPUL-SC</t>
  </si>
  <si>
    <t>SIEW-NC</t>
  </si>
  <si>
    <t>OPR-SC</t>
  </si>
  <si>
    <t>OSŁ-ATM</t>
  </si>
  <si>
    <t>PIEL-RN</t>
  </si>
  <si>
    <t>PIEL-RN1</t>
  </si>
  <si>
    <t>SPUL-C</t>
  </si>
  <si>
    <t>spul.gl.opiel.wielorzęd.-szkół</t>
  </si>
  <si>
    <t>SZK-1R</t>
  </si>
  <si>
    <t>WYOR-CK</t>
  </si>
  <si>
    <t>WYJ-1IW</t>
  </si>
  <si>
    <t>WYJ-1LW</t>
  </si>
  <si>
    <t>WYJ-2IW</t>
  </si>
  <si>
    <t>WYJ-2LW</t>
  </si>
  <si>
    <t>WYOR-CS</t>
  </si>
  <si>
    <t>ZAŁ-1LL</t>
  </si>
  <si>
    <t>ZAŁ-2IL</t>
  </si>
  <si>
    <t>ZAŁ-2LL</t>
  </si>
  <si>
    <t>SIEW-DC</t>
  </si>
  <si>
    <t>SIEW-GC</t>
  </si>
  <si>
    <t>SIEW-R</t>
  </si>
  <si>
    <t>Bronowanie gleby</t>
  </si>
  <si>
    <t>Prace godzinowe ciągnikowe</t>
  </si>
  <si>
    <t>Prace godzinowe ręczne</t>
  </si>
  <si>
    <t>Orka pełna</t>
  </si>
  <si>
    <t>Rozsiew kompostu rozrzutnikiem</t>
  </si>
  <si>
    <t>Mechaniczne spulchnianie gleby</t>
  </si>
  <si>
    <t>Wysiew nawozów startowo-mechaniczny</t>
  </si>
  <si>
    <t>Badanie zapędraczenia gleby - doły próbne</t>
  </si>
  <si>
    <t>Oprysk opryskiwaczem ciągnikowym</t>
  </si>
  <si>
    <t>Zakładanie lub zdejmowanie osłon</t>
  </si>
  <si>
    <t>Pielenie w rzędach lub pasach</t>
  </si>
  <si>
    <t>Pielenie w rzędach lub pasach w okresie wschodów</t>
  </si>
  <si>
    <t>Szkółkowanie sadzonek 1- rocznych</t>
  </si>
  <si>
    <t>Podcinanie korzeni sadzonek podcinaczem</t>
  </si>
  <si>
    <t>Wyjęcie 1-latek iglastych wyoranych mechanicznie</t>
  </si>
  <si>
    <t>Wyjęcie 1-latek liściastych wyoranych mechanicznie</t>
  </si>
  <si>
    <t>Wyjęcie wielolatek iglastych wyoranych mechanicznie</t>
  </si>
  <si>
    <t>Wyjęcie wielolatek liściastych wyoranych mechanicznie</t>
  </si>
  <si>
    <t>Podcinanie korzeni sadzonek podcinaczem sekcyjnym</t>
  </si>
  <si>
    <t>Załadunek 1-latek liściastych luzem (w pęczkach)</t>
  </si>
  <si>
    <t>Załadunek wielolatek iglastych luzem (w pęczkach)</t>
  </si>
  <si>
    <t>Załadunek wielolatek liściastych luzem (w pęczkach)</t>
  </si>
  <si>
    <t>Siew nasion drobnych siewnikiem mechanicznie</t>
  </si>
  <si>
    <t>Siew nasion grubych siewnikiem mechanicznie</t>
  </si>
  <si>
    <t>Ręczny wysiew nasion</t>
  </si>
  <si>
    <t>Zbiór nasion brzozy</t>
  </si>
  <si>
    <t>Zbiór nasion buka</t>
  </si>
  <si>
    <t>Zbiór nasion db bszyp.</t>
  </si>
  <si>
    <t>Zbiór nasion derenia</t>
  </si>
  <si>
    <t>Zbiór nasion graba</t>
  </si>
  <si>
    <t>Zbiór nasion jabłoni</t>
  </si>
  <si>
    <t>Zbiór nasion jarząbu pospolite</t>
  </si>
  <si>
    <t>Zbiór nasion klonu jawora</t>
  </si>
  <si>
    <t>Zbiór nasion klonu zwyczajnego</t>
  </si>
  <si>
    <t>Zbiór nasion kruszyny</t>
  </si>
  <si>
    <t>Zbiór nasion lipy</t>
  </si>
  <si>
    <t>Zbiór nasion olszy szarej</t>
  </si>
  <si>
    <t>Zbiór nasion śliwy ałyczy</t>
  </si>
  <si>
    <t>Lp.</t>
  </si>
  <si>
    <t>Czynność- opis prac</t>
  </si>
  <si>
    <t>Jedn.</t>
  </si>
  <si>
    <t>Cena jednostkowa netto w PLN</t>
  </si>
  <si>
    <t>Stawka VAT</t>
  </si>
  <si>
    <t>Wartość VAT w PLN</t>
  </si>
  <si>
    <t>Wartość całkowita brutto w PLN</t>
  </si>
  <si>
    <t>Wartość całkowita netto w PLN</t>
  </si>
  <si>
    <t>ŻEL-SADZ</t>
  </si>
  <si>
    <t>Żelowanie korzeni sadzonek</t>
  </si>
  <si>
    <t>DZIAŁ VII -  GOSPODARKA SZKÓŁKARSKA</t>
  </si>
  <si>
    <t>DZIAŁ VIII -  NASIENNICTWO I SELEKCJA</t>
  </si>
  <si>
    <t>Pakiet nr I</t>
  </si>
  <si>
    <t>WŁÓK-SC</t>
  </si>
  <si>
    <t>Mechaniczne włókowanie lub wałowanie powierzchni</t>
  </si>
  <si>
    <t>PRZER-NAS</t>
  </si>
  <si>
    <t>Przerywanie nadmiarów siewów</t>
  </si>
  <si>
    <t>ZAŁ-1IP</t>
  </si>
  <si>
    <t>Załadunek 1-latek iglastych w pojemnikach</t>
  </si>
  <si>
    <t>Cena łączna netto w PLN</t>
  </si>
  <si>
    <t>Cena łączna brutto w PLN</t>
  </si>
  <si>
    <t>________________________________</t>
  </si>
  <si>
    <t>(podpis)</t>
  </si>
  <si>
    <t>N-ZSGDNSO</t>
  </si>
  <si>
    <t>Zbiór szyszek z gospodarczych drzewostanów nasiennych sosnowych</t>
  </si>
  <si>
    <t>N-ZSDNSO</t>
  </si>
  <si>
    <t>Zbiór szyszek z  drzewostanów nasiennych sosnowych</t>
  </si>
  <si>
    <t xml:space="preserve">Załącznik nr 2 do SIWZ </t>
  </si>
  <si>
    <t>__________________________________________________________</t>
  </si>
  <si>
    <t>(Nazwa i adres wykonawcy)</t>
  </si>
  <si>
    <t>_____________________________________________, dnia _____________ r.</t>
  </si>
  <si>
    <t>KOSZTORYS OFERTOWY</t>
  </si>
  <si>
    <t xml:space="preserve">Skarb Państwa - </t>
  </si>
  <si>
    <t xml:space="preserve">Państwowe Gospodarstwo Leśne Lasy Państwowe </t>
  </si>
  <si>
    <t xml:space="preserve">Nadleśnictwo ___________ </t>
  </si>
  <si>
    <t xml:space="preserve">ul. _____________, __-__  __________ </t>
  </si>
  <si>
    <t>Odpowiadając na ogłoszenie o przetargu nieograniczonym na „Wykonywanie usług z zakresu gospodarki leśnej na terenie Nadleśnictwa _______________________________ w roku ________” składamy niniejszym ofertę na Pakiet ___ tego zamówienia i oferujemy następujące ceny jednostkowe za usługi wchodzące w skład tej części zamówienia:</t>
  </si>
  <si>
    <t>ZB-NASGB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</si>
</sst>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9"/>
      <color indexed="8"/>
      <name val="serif"/>
    </font>
    <font>
      <i/>
      <sz val="7"/>
      <color indexed="8"/>
      <name val="serif"/>
    </font>
    <font>
      <b/>
      <sz val="9"/>
      <color indexed="8"/>
      <name val="serif"/>
    </font>
    <font>
      <sz val="10"/>
      <color rgb="FF000000"/>
      <name val="Cambria"/>
      <family val="1"/>
      <charset val="238"/>
    </font>
    <font>
      <sz val="9"/>
      <name val="serif"/>
    </font>
    <font>
      <sz val="10"/>
      <color theme="1"/>
      <name val="Cambria"/>
      <family val="1"/>
      <charset val="238"/>
    </font>
    <font>
      <sz val="10"/>
      <name val="Cambria"/>
      <family val="1"/>
      <charset val="238"/>
    </font>
    <font>
      <sz val="9"/>
      <name val="serif"/>
      <charset val="238"/>
    </font>
    <font>
      <b/>
      <sz val="10"/>
      <color rgb="FF000000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i/>
      <sz val="7"/>
      <color indexed="8"/>
      <name val="serif"/>
      <charset val="238"/>
    </font>
    <font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name val="Calibri"/>
      <family val="2"/>
      <scheme val="minor"/>
    </font>
    <font>
      <b/>
      <sz val="9"/>
      <name val="serif"/>
    </font>
    <font>
      <sz val="9"/>
      <color indexed="63"/>
      <name val="serif"/>
      <charset val="238"/>
    </font>
    <font>
      <sz val="9"/>
      <color rgb="FF000000"/>
      <name val="Serif"/>
      <charset val="238"/>
    </font>
    <font>
      <sz val="12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9" fontId="3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4" fontId="1" fillId="0" borderId="18" xfId="0" applyNumberFormat="1" applyFont="1" applyFill="1" applyBorder="1" applyAlignment="1" applyProtection="1">
      <alignment horizontal="center" vertical="center"/>
    </xf>
    <xf numFmtId="9" fontId="3" fillId="0" borderId="8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 vertical="center"/>
    </xf>
    <xf numFmtId="4" fontId="1" fillId="0" borderId="20" xfId="0" applyNumberFormat="1" applyFont="1" applyFill="1" applyBorder="1" applyAlignment="1" applyProtection="1">
      <alignment horizontal="center" vertical="center"/>
    </xf>
    <xf numFmtId="9" fontId="3" fillId="0" borderId="10" xfId="0" applyNumberFormat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center" vertical="center"/>
    </xf>
    <xf numFmtId="9" fontId="3" fillId="0" borderId="4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5" fillId="0" borderId="3" xfId="0" applyNumberFormat="1" applyFont="1" applyFill="1" applyBorder="1" applyAlignment="1" applyProtection="1">
      <alignment horizontal="left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9" fontId="15" fillId="0" borderId="3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5" fillId="0" borderId="6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49" fontId="16" fillId="2" borderId="22" xfId="0" applyNumberFormat="1" applyFont="1" applyFill="1" applyBorder="1" applyAlignment="1">
      <alignment horizontal="center" vertical="center"/>
    </xf>
    <xf numFmtId="49" fontId="16" fillId="2" borderId="22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/>
    </xf>
    <xf numFmtId="0" fontId="2" fillId="0" borderId="26" xfId="0" applyNumberFormat="1" applyFont="1" applyFill="1" applyBorder="1" applyAlignment="1" applyProtection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" fillId="0" borderId="33" xfId="0" applyNumberFormat="1" applyFont="1" applyFill="1" applyBorder="1" applyAlignment="1" applyProtection="1">
      <alignment horizontal="center" vertical="center"/>
    </xf>
    <xf numFmtId="4" fontId="1" fillId="0" borderId="34" xfId="0" applyNumberFormat="1" applyFont="1" applyFill="1" applyBorder="1" applyAlignment="1" applyProtection="1">
      <alignment horizontal="center" vertical="center"/>
    </xf>
    <xf numFmtId="9" fontId="3" fillId="0" borderId="33" xfId="0" applyNumberFormat="1" applyFont="1" applyFill="1" applyBorder="1" applyAlignment="1" applyProtection="1">
      <alignment horizontal="center" vertical="center"/>
    </xf>
    <xf numFmtId="0" fontId="1" fillId="0" borderId="35" xfId="0" applyNumberFormat="1" applyFont="1" applyFill="1" applyBorder="1" applyAlignment="1" applyProtection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49" fontId="16" fillId="2" borderId="36" xfId="0" applyNumberFormat="1" applyFont="1" applyFill="1" applyBorder="1" applyAlignment="1">
      <alignment horizontal="left" vertical="center" wrapText="1"/>
    </xf>
    <xf numFmtId="0" fontId="4" fillId="0" borderId="33" xfId="0" applyFont="1" applyBorder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37" xfId="0" applyNumberFormat="1" applyFont="1" applyFill="1" applyBorder="1" applyAlignment="1" applyProtection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tabSelected="1" topLeftCell="A25" zoomScaleNormal="100" workbookViewId="0">
      <selection activeCell="E35" sqref="E35"/>
    </sheetView>
  </sheetViews>
  <sheetFormatPr defaultRowHeight="15"/>
  <cols>
    <col min="1" max="1" width="6.28515625" style="4" customWidth="1"/>
    <col min="2" max="2" width="15.140625" style="4" customWidth="1"/>
    <col min="3" max="3" width="44.7109375" customWidth="1"/>
    <col min="4" max="4" width="5.42578125" style="4" customWidth="1"/>
    <col min="5" max="5" width="8.85546875" style="4" bestFit="1" customWidth="1"/>
    <col min="6" max="6" width="12.5703125" style="4" customWidth="1"/>
    <col min="7" max="7" width="11.7109375" style="4" customWidth="1"/>
    <col min="8" max="8" width="7.85546875" style="4" customWidth="1"/>
    <col min="9" max="9" width="8.42578125" style="4" customWidth="1"/>
    <col min="10" max="10" width="12.28515625" style="4" customWidth="1"/>
  </cols>
  <sheetData>
    <row r="1" spans="1:10" ht="30" customHeight="1">
      <c r="A1" s="94" t="s">
        <v>120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30" customHeight="1">
      <c r="A2" s="78"/>
      <c r="D2"/>
      <c r="E2"/>
      <c r="F2"/>
      <c r="G2"/>
      <c r="H2"/>
      <c r="I2"/>
      <c r="J2"/>
    </row>
    <row r="3" spans="1:10" ht="30" customHeight="1">
      <c r="A3" s="95" t="s">
        <v>121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30" customHeight="1">
      <c r="A4" s="95" t="s">
        <v>121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30" customHeight="1">
      <c r="A5" s="95" t="s">
        <v>121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30" customHeight="1">
      <c r="A6" s="95" t="s">
        <v>122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ht="30" customHeight="1">
      <c r="A7" s="96" t="s">
        <v>123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ht="30" customHeight="1">
      <c r="A8" s="78"/>
      <c r="D8"/>
      <c r="E8"/>
      <c r="F8"/>
      <c r="G8"/>
      <c r="H8"/>
      <c r="I8"/>
      <c r="J8"/>
    </row>
    <row r="9" spans="1:10" ht="30" customHeight="1">
      <c r="A9" s="92" t="s">
        <v>124</v>
      </c>
      <c r="B9" s="92"/>
      <c r="C9" s="92"/>
      <c r="D9" s="92"/>
      <c r="E9" s="92"/>
      <c r="F9" s="92"/>
      <c r="G9" s="92"/>
      <c r="H9" s="92"/>
      <c r="I9" s="92"/>
      <c r="J9" s="92"/>
    </row>
    <row r="10" spans="1:10" ht="30" customHeight="1">
      <c r="A10" s="79"/>
      <c r="D10"/>
      <c r="E10"/>
      <c r="F10"/>
      <c r="G10"/>
      <c r="H10"/>
      <c r="I10"/>
      <c r="J10"/>
    </row>
    <row r="11" spans="1:10" ht="30" customHeight="1">
      <c r="A11" s="92" t="s">
        <v>125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30" customHeight="1">
      <c r="A12" s="92" t="s">
        <v>126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30" customHeight="1">
      <c r="A13" s="92" t="s">
        <v>127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30" customHeight="1">
      <c r="A14" s="92" t="s">
        <v>128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30" customHeight="1">
      <c r="A15" s="78"/>
      <c r="D15"/>
      <c r="E15"/>
      <c r="F15"/>
      <c r="G15"/>
      <c r="H15"/>
      <c r="I15"/>
      <c r="J15"/>
    </row>
    <row r="16" spans="1:10" ht="45" customHeight="1">
      <c r="A16" s="93" t="s">
        <v>129</v>
      </c>
      <c r="B16" s="93"/>
      <c r="C16" s="93"/>
      <c r="D16" s="93"/>
      <c r="E16" s="93"/>
      <c r="F16" s="93"/>
      <c r="G16" s="93"/>
      <c r="H16" s="93"/>
      <c r="I16" s="93"/>
      <c r="J16" s="93"/>
    </row>
    <row r="17" spans="1:10">
      <c r="A17" s="80"/>
      <c r="D17"/>
      <c r="E17"/>
      <c r="F17"/>
      <c r="G17"/>
      <c r="H17"/>
      <c r="I17"/>
      <c r="J17"/>
    </row>
    <row r="18" spans="1:10">
      <c r="A18" s="80"/>
      <c r="D18"/>
      <c r="E18"/>
      <c r="F18"/>
      <c r="G18"/>
      <c r="H18"/>
      <c r="I18"/>
      <c r="J18"/>
    </row>
    <row r="19" spans="1:10">
      <c r="A19" s="78"/>
      <c r="D19"/>
      <c r="E19"/>
      <c r="F19"/>
      <c r="G19"/>
      <c r="H19"/>
      <c r="I19"/>
      <c r="J19"/>
    </row>
    <row r="20" spans="1:10">
      <c r="A20" s="78"/>
      <c r="D20"/>
      <c r="E20"/>
      <c r="F20"/>
      <c r="G20"/>
      <c r="H20"/>
      <c r="I20"/>
      <c r="J20"/>
    </row>
    <row r="21" spans="1:10" s="37" customFormat="1" ht="30" customHeight="1" thickBot="1">
      <c r="A21" s="86" t="s">
        <v>105</v>
      </c>
      <c r="B21" s="86"/>
      <c r="C21" s="86"/>
      <c r="D21" s="86"/>
      <c r="E21" s="86"/>
      <c r="F21" s="86"/>
      <c r="G21" s="86"/>
      <c r="H21" s="86"/>
      <c r="I21" s="86"/>
      <c r="J21" s="86"/>
    </row>
    <row r="22" spans="1:10" s="5" customFormat="1" ht="47.25" customHeight="1" thickBot="1">
      <c r="A22" s="62" t="s">
        <v>93</v>
      </c>
      <c r="B22" s="90" t="s">
        <v>94</v>
      </c>
      <c r="C22" s="91"/>
      <c r="D22" s="63" t="s">
        <v>95</v>
      </c>
      <c r="E22" s="63" t="s">
        <v>0</v>
      </c>
      <c r="F22" s="64" t="s">
        <v>96</v>
      </c>
      <c r="G22" s="65" t="s">
        <v>100</v>
      </c>
      <c r="H22" s="66" t="s">
        <v>97</v>
      </c>
      <c r="I22" s="67" t="s">
        <v>98</v>
      </c>
      <c r="J22" s="68" t="s">
        <v>99</v>
      </c>
    </row>
    <row r="23" spans="1:10" s="5" customFormat="1" ht="30" customHeight="1" thickBot="1">
      <c r="A23" s="58" t="s">
        <v>1</v>
      </c>
      <c r="B23" s="59" t="s">
        <v>2</v>
      </c>
      <c r="C23" s="60" t="s">
        <v>3</v>
      </c>
      <c r="D23" s="59" t="s">
        <v>4</v>
      </c>
      <c r="E23" s="60" t="s">
        <v>5</v>
      </c>
      <c r="F23" s="59" t="s">
        <v>6</v>
      </c>
      <c r="G23" s="59" t="s">
        <v>7</v>
      </c>
      <c r="H23" s="59">
        <v>8</v>
      </c>
      <c r="I23" s="60">
        <v>9</v>
      </c>
      <c r="J23" s="61">
        <v>10</v>
      </c>
    </row>
    <row r="24" spans="1:10" ht="30" customHeight="1" thickBot="1">
      <c r="A24" s="87" t="s">
        <v>103</v>
      </c>
      <c r="B24" s="88"/>
      <c r="C24" s="88"/>
      <c r="D24" s="88"/>
      <c r="E24" s="88"/>
      <c r="F24" s="88"/>
      <c r="G24" s="88"/>
      <c r="H24" s="88"/>
      <c r="I24" s="88"/>
      <c r="J24" s="89"/>
    </row>
    <row r="25" spans="1:10" s="5" customFormat="1" ht="30" customHeight="1">
      <c r="A25" s="25">
        <v>1</v>
      </c>
      <c r="B25" s="7" t="s">
        <v>31</v>
      </c>
      <c r="C25" s="6" t="s">
        <v>55</v>
      </c>
      <c r="D25" s="7" t="s">
        <v>30</v>
      </c>
      <c r="E25" s="21">
        <f>1391+480</f>
        <v>1871</v>
      </c>
      <c r="F25" s="15"/>
      <c r="G25" s="15"/>
      <c r="H25" s="16">
        <v>0.08</v>
      </c>
      <c r="I25" s="16"/>
      <c r="J25" s="26"/>
    </row>
    <row r="26" spans="1:10" s="5" customFormat="1" ht="30" customHeight="1">
      <c r="A26" s="25">
        <v>2</v>
      </c>
      <c r="B26" s="7" t="s">
        <v>25</v>
      </c>
      <c r="C26" s="1" t="s">
        <v>56</v>
      </c>
      <c r="D26" s="17" t="s">
        <v>10</v>
      </c>
      <c r="E26" s="21">
        <v>189.31</v>
      </c>
      <c r="F26" s="7"/>
      <c r="G26" s="7"/>
      <c r="H26" s="16">
        <v>0.08</v>
      </c>
      <c r="I26" s="16"/>
      <c r="J26" s="14"/>
    </row>
    <row r="27" spans="1:10" s="5" customFormat="1" ht="30" customHeight="1">
      <c r="A27" s="25">
        <v>3</v>
      </c>
      <c r="B27" s="7" t="s">
        <v>9</v>
      </c>
      <c r="C27" s="1" t="s">
        <v>57</v>
      </c>
      <c r="D27" s="17" t="s">
        <v>10</v>
      </c>
      <c r="E27" s="21">
        <f>80+24+250+234.5+120+17</f>
        <v>725.5</v>
      </c>
      <c r="F27" s="7"/>
      <c r="G27" s="7"/>
      <c r="H27" s="16">
        <v>0.08</v>
      </c>
      <c r="I27" s="16"/>
      <c r="J27" s="14"/>
    </row>
    <row r="28" spans="1:10" s="5" customFormat="1" ht="30" customHeight="1">
      <c r="A28" s="25">
        <v>4</v>
      </c>
      <c r="B28" s="7" t="s">
        <v>32</v>
      </c>
      <c r="C28" s="18" t="s">
        <v>58</v>
      </c>
      <c r="D28" s="7" t="s">
        <v>30</v>
      </c>
      <c r="E28" s="21">
        <f>278.2+160+48</f>
        <v>486.2</v>
      </c>
      <c r="F28" s="15"/>
      <c r="G28" s="15"/>
      <c r="H28" s="16">
        <v>0.08</v>
      </c>
      <c r="I28" s="16"/>
      <c r="J28" s="26"/>
    </row>
    <row r="29" spans="1:10" s="5" customFormat="1" ht="30" customHeight="1">
      <c r="A29" s="25">
        <v>5</v>
      </c>
      <c r="B29" s="7" t="s">
        <v>33</v>
      </c>
      <c r="C29" s="6" t="s">
        <v>59</v>
      </c>
      <c r="D29" s="7" t="s">
        <v>29</v>
      </c>
      <c r="E29" s="22">
        <v>400</v>
      </c>
      <c r="F29" s="7"/>
      <c r="G29" s="7"/>
      <c r="H29" s="16">
        <v>0.08</v>
      </c>
      <c r="I29" s="16"/>
      <c r="J29" s="14"/>
    </row>
    <row r="30" spans="1:10" s="5" customFormat="1" ht="30" customHeight="1">
      <c r="A30" s="25">
        <v>6</v>
      </c>
      <c r="B30" s="7" t="s">
        <v>34</v>
      </c>
      <c r="C30" s="6" t="s">
        <v>60</v>
      </c>
      <c r="D30" s="7" t="s">
        <v>30</v>
      </c>
      <c r="E30" s="21">
        <f>480+1332+102.5</f>
        <v>1914.5</v>
      </c>
      <c r="F30" s="15"/>
      <c r="G30" s="15"/>
      <c r="H30" s="16">
        <v>0.08</v>
      </c>
      <c r="I30" s="16"/>
      <c r="J30" s="26"/>
    </row>
    <row r="31" spans="1:10" s="13" customFormat="1" ht="30" customHeight="1">
      <c r="A31" s="25">
        <v>7</v>
      </c>
      <c r="B31" s="43" t="s">
        <v>106</v>
      </c>
      <c r="C31" s="44" t="s">
        <v>107</v>
      </c>
      <c r="D31" s="7" t="s">
        <v>30</v>
      </c>
      <c r="E31" s="21">
        <f>240+1332</f>
        <v>1572</v>
      </c>
      <c r="F31" s="7"/>
      <c r="G31" s="7"/>
      <c r="H31" s="16">
        <v>0.08</v>
      </c>
      <c r="I31" s="16"/>
      <c r="J31" s="14"/>
    </row>
    <row r="32" spans="1:10" s="5" customFormat="1" ht="30" customHeight="1">
      <c r="A32" s="25">
        <v>8</v>
      </c>
      <c r="B32" s="7" t="s">
        <v>35</v>
      </c>
      <c r="C32" s="6" t="s">
        <v>61</v>
      </c>
      <c r="D32" s="7" t="s">
        <v>24</v>
      </c>
      <c r="E32" s="22">
        <v>3.2</v>
      </c>
      <c r="F32" s="7"/>
      <c r="G32" s="7"/>
      <c r="H32" s="16">
        <v>0.08</v>
      </c>
      <c r="I32" s="16"/>
      <c r="J32" s="14"/>
    </row>
    <row r="33" spans="1:10" s="5" customFormat="1" ht="30" customHeight="1">
      <c r="A33" s="25">
        <v>9</v>
      </c>
      <c r="B33" s="7" t="s">
        <v>28</v>
      </c>
      <c r="C33" s="6" t="s">
        <v>62</v>
      </c>
      <c r="D33" s="7" t="s">
        <v>27</v>
      </c>
      <c r="E33" s="22">
        <v>20</v>
      </c>
      <c r="F33" s="15"/>
      <c r="G33" s="15"/>
      <c r="H33" s="16">
        <v>0.08</v>
      </c>
      <c r="I33" s="16"/>
      <c r="J33" s="26"/>
    </row>
    <row r="34" spans="1:10" s="5" customFormat="1" ht="30" customHeight="1">
      <c r="A34" s="25">
        <v>10</v>
      </c>
      <c r="B34" s="7" t="s">
        <v>36</v>
      </c>
      <c r="C34" s="6" t="s">
        <v>63</v>
      </c>
      <c r="D34" s="7" t="s">
        <v>24</v>
      </c>
      <c r="E34" s="22">
        <v>2.88</v>
      </c>
      <c r="F34" s="15"/>
      <c r="G34" s="15"/>
      <c r="H34" s="16">
        <v>0.08</v>
      </c>
      <c r="I34" s="16"/>
      <c r="J34" s="26"/>
    </row>
    <row r="35" spans="1:10" s="5" customFormat="1" ht="30" customHeight="1">
      <c r="A35" s="25">
        <v>11</v>
      </c>
      <c r="B35" s="7" t="s">
        <v>37</v>
      </c>
      <c r="C35" s="6" t="s">
        <v>64</v>
      </c>
      <c r="D35" s="7" t="s">
        <v>30</v>
      </c>
      <c r="E35" s="21">
        <f>838+77</f>
        <v>915</v>
      </c>
      <c r="F35" s="7"/>
      <c r="G35" s="7"/>
      <c r="H35" s="16">
        <v>0.08</v>
      </c>
      <c r="I35" s="16"/>
      <c r="J35" s="14"/>
    </row>
    <row r="36" spans="1:10" s="5" customFormat="1" ht="24.95" customHeight="1">
      <c r="A36" s="25">
        <v>12</v>
      </c>
      <c r="B36" s="7" t="s">
        <v>38</v>
      </c>
      <c r="C36" s="6" t="s">
        <v>65</v>
      </c>
      <c r="D36" s="7" t="s">
        <v>30</v>
      </c>
      <c r="E36" s="22">
        <v>2045.7</v>
      </c>
      <c r="F36" s="7"/>
      <c r="G36" s="7"/>
      <c r="H36" s="16">
        <v>0.08</v>
      </c>
      <c r="I36" s="16"/>
      <c r="J36" s="14"/>
    </row>
    <row r="37" spans="1:10" s="5" customFormat="1" ht="24.95" customHeight="1">
      <c r="A37" s="25">
        <v>13</v>
      </c>
      <c r="B37" s="7" t="s">
        <v>39</v>
      </c>
      <c r="C37" s="6" t="s">
        <v>66</v>
      </c>
      <c r="D37" s="7" t="s">
        <v>30</v>
      </c>
      <c r="E37" s="22">
        <v>196.5</v>
      </c>
      <c r="F37" s="7"/>
      <c r="G37" s="7"/>
      <c r="H37" s="16">
        <v>0.08</v>
      </c>
      <c r="I37" s="16"/>
      <c r="J37" s="14"/>
    </row>
    <row r="38" spans="1:10" s="13" customFormat="1" ht="24.95" customHeight="1">
      <c r="A38" s="25">
        <v>14</v>
      </c>
      <c r="B38" s="43" t="s">
        <v>108</v>
      </c>
      <c r="C38" s="12" t="s">
        <v>109</v>
      </c>
      <c r="D38" s="11" t="s">
        <v>30</v>
      </c>
      <c r="E38" s="23">
        <v>40</v>
      </c>
      <c r="F38" s="7"/>
      <c r="G38" s="7"/>
      <c r="H38" s="16">
        <v>0.08</v>
      </c>
      <c r="I38" s="16"/>
      <c r="J38" s="14"/>
    </row>
    <row r="39" spans="1:10" s="5" customFormat="1" ht="24.95" customHeight="1">
      <c r="A39" s="25">
        <v>15</v>
      </c>
      <c r="B39" s="19" t="s">
        <v>40</v>
      </c>
      <c r="C39" s="38" t="s">
        <v>41</v>
      </c>
      <c r="D39" s="19" t="s">
        <v>30</v>
      </c>
      <c r="E39" s="23">
        <v>2973</v>
      </c>
      <c r="F39" s="7"/>
      <c r="G39" s="7"/>
      <c r="H39" s="16">
        <v>0.08</v>
      </c>
      <c r="I39" s="16"/>
      <c r="J39" s="14"/>
    </row>
    <row r="40" spans="1:10" s="5" customFormat="1" ht="24.95" customHeight="1">
      <c r="A40" s="25">
        <v>16</v>
      </c>
      <c r="B40" s="7" t="s">
        <v>42</v>
      </c>
      <c r="C40" s="6" t="s">
        <v>67</v>
      </c>
      <c r="D40" s="7" t="s">
        <v>26</v>
      </c>
      <c r="E40" s="22">
        <v>6</v>
      </c>
      <c r="F40" s="7"/>
      <c r="G40" s="7"/>
      <c r="H40" s="16">
        <v>0.08</v>
      </c>
      <c r="I40" s="16"/>
      <c r="J40" s="14"/>
    </row>
    <row r="41" spans="1:10" s="5" customFormat="1" ht="24.95" customHeight="1">
      <c r="A41" s="25">
        <v>17</v>
      </c>
      <c r="B41" s="3" t="s">
        <v>52</v>
      </c>
      <c r="C41" s="1" t="s">
        <v>77</v>
      </c>
      <c r="D41" s="7" t="s">
        <v>30</v>
      </c>
      <c r="E41" s="21">
        <f>5+152.8+46</f>
        <v>203.8</v>
      </c>
      <c r="F41" s="7"/>
      <c r="G41" s="7"/>
      <c r="H41" s="16">
        <v>0.08</v>
      </c>
      <c r="I41" s="16"/>
      <c r="J41" s="14"/>
    </row>
    <row r="42" spans="1:10" s="5" customFormat="1" ht="24.95" customHeight="1">
      <c r="A42" s="25">
        <v>18</v>
      </c>
      <c r="B42" s="39" t="s">
        <v>43</v>
      </c>
      <c r="C42" s="52" t="s">
        <v>68</v>
      </c>
      <c r="D42" s="39" t="s">
        <v>30</v>
      </c>
      <c r="E42" s="57">
        <f>59.2+30.3</f>
        <v>89.5</v>
      </c>
      <c r="F42" s="39"/>
      <c r="G42" s="39"/>
      <c r="H42" s="33">
        <v>0.08</v>
      </c>
      <c r="I42" s="33"/>
      <c r="J42" s="41"/>
    </row>
    <row r="43" spans="1:10" s="48" customFormat="1" ht="24.95" customHeight="1">
      <c r="A43" s="25">
        <v>19</v>
      </c>
      <c r="B43" s="45" t="s">
        <v>101</v>
      </c>
      <c r="C43" s="2" t="s">
        <v>102</v>
      </c>
      <c r="D43" s="19" t="s">
        <v>26</v>
      </c>
      <c r="E43" s="23">
        <v>6</v>
      </c>
      <c r="F43" s="19"/>
      <c r="G43" s="19"/>
      <c r="H43" s="46">
        <v>0.08</v>
      </c>
      <c r="I43" s="46"/>
      <c r="J43" s="47"/>
    </row>
    <row r="44" spans="1:10" s="5" customFormat="1" ht="30" customHeight="1">
      <c r="A44" s="25">
        <v>20</v>
      </c>
      <c r="B44" s="40" t="s">
        <v>44</v>
      </c>
      <c r="C44" s="10" t="s">
        <v>69</v>
      </c>
      <c r="D44" s="40" t="s">
        <v>26</v>
      </c>
      <c r="E44" s="35">
        <v>600.6</v>
      </c>
      <c r="F44" s="40"/>
      <c r="G44" s="40"/>
      <c r="H44" s="36">
        <v>0.08</v>
      </c>
      <c r="I44" s="36"/>
      <c r="J44" s="42"/>
    </row>
    <row r="45" spans="1:10" s="5" customFormat="1" ht="30" customHeight="1">
      <c r="A45" s="25">
        <v>21</v>
      </c>
      <c r="B45" s="7" t="s">
        <v>45</v>
      </c>
      <c r="C45" s="1" t="s">
        <v>70</v>
      </c>
      <c r="D45" s="7" t="s">
        <v>26</v>
      </c>
      <c r="E45" s="22">
        <v>5.25</v>
      </c>
      <c r="F45" s="15"/>
      <c r="G45" s="15"/>
      <c r="H45" s="16">
        <v>0.08</v>
      </c>
      <c r="I45" s="16"/>
      <c r="J45" s="26"/>
    </row>
    <row r="46" spans="1:10" s="5" customFormat="1" ht="30" customHeight="1">
      <c r="A46" s="25">
        <v>22</v>
      </c>
      <c r="B46" s="7" t="s">
        <v>46</v>
      </c>
      <c r="C46" s="1" t="s">
        <v>71</v>
      </c>
      <c r="D46" s="7" t="s">
        <v>26</v>
      </c>
      <c r="E46" s="22">
        <v>249.9</v>
      </c>
      <c r="F46" s="7"/>
      <c r="G46" s="7"/>
      <c r="H46" s="16">
        <v>0.08</v>
      </c>
      <c r="I46" s="16"/>
      <c r="J46" s="14"/>
    </row>
    <row r="47" spans="1:10" s="5" customFormat="1" ht="30" customHeight="1">
      <c r="A47" s="25">
        <v>23</v>
      </c>
      <c r="B47" s="7" t="s">
        <v>47</v>
      </c>
      <c r="C47" s="1" t="s">
        <v>72</v>
      </c>
      <c r="D47" s="7" t="s">
        <v>26</v>
      </c>
      <c r="E47" s="22">
        <f>579.45+5.77</f>
        <v>585.22</v>
      </c>
      <c r="F47" s="7"/>
      <c r="G47" s="7"/>
      <c r="H47" s="16">
        <v>0.08</v>
      </c>
      <c r="I47" s="16"/>
      <c r="J47" s="14"/>
    </row>
    <row r="48" spans="1:10" s="5" customFormat="1" ht="30" customHeight="1">
      <c r="A48" s="25">
        <v>24</v>
      </c>
      <c r="B48" s="7" t="s">
        <v>48</v>
      </c>
      <c r="C48" s="27" t="s">
        <v>73</v>
      </c>
      <c r="D48" s="7" t="s">
        <v>30</v>
      </c>
      <c r="E48" s="22">
        <v>102.7</v>
      </c>
      <c r="F48" s="7"/>
      <c r="G48" s="7"/>
      <c r="H48" s="16">
        <v>0.08</v>
      </c>
      <c r="I48" s="16"/>
      <c r="J48" s="14"/>
    </row>
    <row r="49" spans="1:10" s="48" customFormat="1" ht="30" customHeight="1">
      <c r="A49" s="25">
        <v>25</v>
      </c>
      <c r="B49" s="45" t="s">
        <v>110</v>
      </c>
      <c r="C49" s="2" t="s">
        <v>111</v>
      </c>
      <c r="D49" s="19" t="s">
        <v>26</v>
      </c>
      <c r="E49" s="23">
        <v>1092</v>
      </c>
      <c r="F49" s="49"/>
      <c r="G49" s="49"/>
      <c r="H49" s="46">
        <v>0.08</v>
      </c>
      <c r="I49" s="46"/>
      <c r="J49" s="50"/>
    </row>
    <row r="50" spans="1:10" s="5" customFormat="1" ht="30" customHeight="1">
      <c r="A50" s="25">
        <v>26</v>
      </c>
      <c r="B50" s="19" t="s">
        <v>49</v>
      </c>
      <c r="C50" s="2" t="s">
        <v>74</v>
      </c>
      <c r="D50" s="19" t="s">
        <v>26</v>
      </c>
      <c r="E50" s="23">
        <v>5</v>
      </c>
      <c r="F50" s="7"/>
      <c r="G50" s="7"/>
      <c r="H50" s="16">
        <v>0.08</v>
      </c>
      <c r="I50" s="16"/>
      <c r="J50" s="14"/>
    </row>
    <row r="51" spans="1:10" s="5" customFormat="1" ht="30" customHeight="1">
      <c r="A51" s="25">
        <v>27</v>
      </c>
      <c r="B51" s="19" t="s">
        <v>50</v>
      </c>
      <c r="C51" s="2" t="s">
        <v>75</v>
      </c>
      <c r="D51" s="19" t="s">
        <v>26</v>
      </c>
      <c r="E51" s="23">
        <v>238</v>
      </c>
      <c r="F51" s="15"/>
      <c r="G51" s="15"/>
      <c r="H51" s="16">
        <v>0.08</v>
      </c>
      <c r="I51" s="16"/>
      <c r="J51" s="26"/>
    </row>
    <row r="52" spans="1:10" s="5" customFormat="1" ht="30" customHeight="1">
      <c r="A52" s="25">
        <v>28</v>
      </c>
      <c r="B52" s="20" t="s">
        <v>51</v>
      </c>
      <c r="C52" s="2" t="s">
        <v>76</v>
      </c>
      <c r="D52" s="20" t="s">
        <v>26</v>
      </c>
      <c r="E52" s="24">
        <f>400+5.77</f>
        <v>405.77</v>
      </c>
      <c r="F52" s="15"/>
      <c r="G52" s="15"/>
      <c r="H52" s="16">
        <v>0.08</v>
      </c>
      <c r="I52" s="16"/>
      <c r="J52" s="26"/>
    </row>
    <row r="53" spans="1:10" s="5" customFormat="1" ht="30" customHeight="1">
      <c r="A53" s="25">
        <v>29</v>
      </c>
      <c r="B53" s="7" t="s">
        <v>53</v>
      </c>
      <c r="C53" s="1" t="s">
        <v>78</v>
      </c>
      <c r="D53" s="17" t="s">
        <v>30</v>
      </c>
      <c r="E53" s="22">
        <v>20</v>
      </c>
      <c r="F53" s="15"/>
      <c r="G53" s="15"/>
      <c r="H53" s="16">
        <v>0.08</v>
      </c>
      <c r="I53" s="16"/>
      <c r="J53" s="26"/>
    </row>
    <row r="54" spans="1:10" s="5" customFormat="1" ht="30" customHeight="1" thickBot="1">
      <c r="A54" s="25">
        <v>30</v>
      </c>
      <c r="B54" s="39" t="s">
        <v>54</v>
      </c>
      <c r="C54" s="9" t="s">
        <v>79</v>
      </c>
      <c r="D54" s="31" t="s">
        <v>30</v>
      </c>
      <c r="E54" s="32">
        <v>35.9</v>
      </c>
      <c r="F54" s="39"/>
      <c r="G54" s="39"/>
      <c r="H54" s="33">
        <v>0.08</v>
      </c>
      <c r="I54" s="33"/>
      <c r="J54" s="41"/>
    </row>
    <row r="55" spans="1:10" s="5" customFormat="1" ht="30" customHeight="1" thickBot="1">
      <c r="A55" s="87" t="s">
        <v>104</v>
      </c>
      <c r="B55" s="88"/>
      <c r="C55" s="88"/>
      <c r="D55" s="88"/>
      <c r="E55" s="88"/>
      <c r="F55" s="88"/>
      <c r="G55" s="88"/>
      <c r="H55" s="88"/>
      <c r="I55" s="88"/>
      <c r="J55" s="89"/>
    </row>
    <row r="56" spans="1:10" s="5" customFormat="1" ht="30" customHeight="1">
      <c r="A56" s="69">
        <v>1</v>
      </c>
      <c r="B56" s="70" t="s">
        <v>9</v>
      </c>
      <c r="C56" s="76" t="s">
        <v>57</v>
      </c>
      <c r="D56" s="70" t="s">
        <v>10</v>
      </c>
      <c r="E56" s="71">
        <v>5</v>
      </c>
      <c r="F56" s="70"/>
      <c r="G56" s="70"/>
      <c r="H56" s="72">
        <v>0.08</v>
      </c>
      <c r="I56" s="72"/>
      <c r="J56" s="73"/>
    </row>
    <row r="57" spans="1:10" s="13" customFormat="1" ht="30" customHeight="1">
      <c r="A57" s="51">
        <v>2</v>
      </c>
      <c r="B57" s="40" t="s">
        <v>9</v>
      </c>
      <c r="C57" s="6" t="s">
        <v>11</v>
      </c>
      <c r="D57" s="7" t="s">
        <v>10</v>
      </c>
      <c r="E57" s="22">
        <v>8</v>
      </c>
      <c r="F57" s="7"/>
      <c r="G57" s="7"/>
      <c r="H57" s="16">
        <v>0.08</v>
      </c>
      <c r="I57" s="16"/>
      <c r="J57" s="14"/>
    </row>
    <row r="58" spans="1:10" s="5" customFormat="1" ht="30" customHeight="1">
      <c r="A58" s="25">
        <v>3</v>
      </c>
      <c r="B58" s="40" t="s">
        <v>12</v>
      </c>
      <c r="C58" s="18" t="s">
        <v>80</v>
      </c>
      <c r="D58" s="40" t="s">
        <v>8</v>
      </c>
      <c r="E58" s="35">
        <v>3</v>
      </c>
      <c r="F58" s="40"/>
      <c r="G58" s="40"/>
      <c r="H58" s="36">
        <v>0.08</v>
      </c>
      <c r="I58" s="36"/>
      <c r="J58" s="42"/>
    </row>
    <row r="59" spans="1:10" s="5" customFormat="1" ht="30" customHeight="1">
      <c r="A59" s="34">
        <v>4</v>
      </c>
      <c r="B59" s="7" t="s">
        <v>13</v>
      </c>
      <c r="C59" s="6" t="s">
        <v>81</v>
      </c>
      <c r="D59" s="7" t="s">
        <v>8</v>
      </c>
      <c r="E59" s="22">
        <v>80</v>
      </c>
      <c r="F59" s="15"/>
      <c r="G59" s="15"/>
      <c r="H59" s="16">
        <v>0.08</v>
      </c>
      <c r="I59" s="16"/>
      <c r="J59" s="26"/>
    </row>
    <row r="60" spans="1:10" s="5" customFormat="1" ht="30" customHeight="1">
      <c r="A60" s="51">
        <v>5</v>
      </c>
      <c r="B60" s="7" t="s">
        <v>14</v>
      </c>
      <c r="C60" s="6" t="s">
        <v>82</v>
      </c>
      <c r="D60" s="7" t="s">
        <v>8</v>
      </c>
      <c r="E60" s="22">
        <v>1200</v>
      </c>
      <c r="F60" s="7"/>
      <c r="G60" s="7"/>
      <c r="H60" s="16">
        <v>0.08</v>
      </c>
      <c r="I60" s="16"/>
      <c r="J60" s="14"/>
    </row>
    <row r="61" spans="1:10" s="5" customFormat="1" ht="30" customHeight="1">
      <c r="A61" s="25">
        <v>6</v>
      </c>
      <c r="B61" s="7" t="s">
        <v>15</v>
      </c>
      <c r="C61" s="6" t="s">
        <v>83</v>
      </c>
      <c r="D61" s="7" t="s">
        <v>8</v>
      </c>
      <c r="E61" s="22">
        <v>0.7</v>
      </c>
      <c r="F61" s="7"/>
      <c r="G61" s="7"/>
      <c r="H61" s="16">
        <v>0.08</v>
      </c>
      <c r="I61" s="16"/>
      <c r="J61" s="14"/>
    </row>
    <row r="62" spans="1:10" s="5" customFormat="1" ht="30" customHeight="1">
      <c r="A62" s="34">
        <v>7</v>
      </c>
      <c r="B62" s="7" t="s">
        <v>130</v>
      </c>
      <c r="C62" s="6" t="s">
        <v>84</v>
      </c>
      <c r="D62" s="7" t="s">
        <v>8</v>
      </c>
      <c r="E62" s="22">
        <v>1</v>
      </c>
      <c r="F62" s="7"/>
      <c r="G62" s="7"/>
      <c r="H62" s="16">
        <v>0.08</v>
      </c>
      <c r="I62" s="16"/>
      <c r="J62" s="14"/>
    </row>
    <row r="63" spans="1:10" s="5" customFormat="1" ht="30" customHeight="1">
      <c r="A63" s="51">
        <v>8</v>
      </c>
      <c r="B63" s="7" t="s">
        <v>16</v>
      </c>
      <c r="C63" s="6" t="s">
        <v>85</v>
      </c>
      <c r="D63" s="7" t="s">
        <v>8</v>
      </c>
      <c r="E63" s="22">
        <v>0.3</v>
      </c>
      <c r="F63" s="7"/>
      <c r="G63" s="7"/>
      <c r="H63" s="16">
        <v>0.08</v>
      </c>
      <c r="I63" s="16"/>
      <c r="J63" s="14"/>
    </row>
    <row r="64" spans="1:10" s="5" customFormat="1" ht="30" customHeight="1">
      <c r="A64" s="25">
        <v>9</v>
      </c>
      <c r="B64" s="7" t="s">
        <v>17</v>
      </c>
      <c r="C64" s="6" t="s">
        <v>86</v>
      </c>
      <c r="D64" s="7" t="s">
        <v>8</v>
      </c>
      <c r="E64" s="22">
        <v>7.0000000000000007E-2</v>
      </c>
      <c r="F64" s="7"/>
      <c r="G64" s="7"/>
      <c r="H64" s="16">
        <v>0.08</v>
      </c>
      <c r="I64" s="16"/>
      <c r="J64" s="14"/>
    </row>
    <row r="65" spans="1:10" s="5" customFormat="1" ht="30" customHeight="1">
      <c r="A65" s="34">
        <v>10</v>
      </c>
      <c r="B65" s="7" t="s">
        <v>18</v>
      </c>
      <c r="C65" s="6" t="s">
        <v>87</v>
      </c>
      <c r="D65" s="7" t="s">
        <v>8</v>
      </c>
      <c r="E65" s="22">
        <v>1</v>
      </c>
      <c r="F65" s="7"/>
      <c r="G65" s="7"/>
      <c r="H65" s="16">
        <v>0.08</v>
      </c>
      <c r="I65" s="16"/>
      <c r="J65" s="14"/>
    </row>
    <row r="66" spans="1:10" s="5" customFormat="1" ht="30" customHeight="1">
      <c r="A66" s="51">
        <v>11</v>
      </c>
      <c r="B66" s="7" t="s">
        <v>19</v>
      </c>
      <c r="C66" s="6" t="s">
        <v>88</v>
      </c>
      <c r="D66" s="7" t="s">
        <v>8</v>
      </c>
      <c r="E66" s="22">
        <v>1</v>
      </c>
      <c r="F66" s="7"/>
      <c r="G66" s="7"/>
      <c r="H66" s="16">
        <v>0.08</v>
      </c>
      <c r="I66" s="16"/>
      <c r="J66" s="14"/>
    </row>
    <row r="67" spans="1:10" s="5" customFormat="1" ht="30" customHeight="1">
      <c r="A67" s="25">
        <v>12</v>
      </c>
      <c r="B67" s="7" t="s">
        <v>20</v>
      </c>
      <c r="C67" s="6" t="s">
        <v>89</v>
      </c>
      <c r="D67" s="7" t="s">
        <v>8</v>
      </c>
      <c r="E67" s="22">
        <v>0.3</v>
      </c>
      <c r="F67" s="15"/>
      <c r="G67" s="15"/>
      <c r="H67" s="16">
        <v>0.08</v>
      </c>
      <c r="I67" s="16"/>
      <c r="J67" s="26"/>
    </row>
    <row r="68" spans="1:10" s="5" customFormat="1" ht="30" customHeight="1">
      <c r="A68" s="34">
        <v>13</v>
      </c>
      <c r="B68" s="7" t="s">
        <v>21</v>
      </c>
      <c r="C68" s="6" t="s">
        <v>90</v>
      </c>
      <c r="D68" s="7" t="s">
        <v>8</v>
      </c>
      <c r="E68" s="22">
        <v>2</v>
      </c>
      <c r="F68" s="7"/>
      <c r="G68" s="7"/>
      <c r="H68" s="16">
        <v>0.08</v>
      </c>
      <c r="I68" s="16"/>
      <c r="J68" s="14"/>
    </row>
    <row r="69" spans="1:10" s="5" customFormat="1" ht="30" customHeight="1">
      <c r="A69" s="51">
        <v>14</v>
      </c>
      <c r="B69" s="7" t="s">
        <v>22</v>
      </c>
      <c r="C69" s="6" t="s">
        <v>91</v>
      </c>
      <c r="D69" s="7" t="s">
        <v>8</v>
      </c>
      <c r="E69" s="22">
        <v>0.3</v>
      </c>
      <c r="F69" s="7"/>
      <c r="G69" s="7"/>
      <c r="H69" s="16">
        <v>0.08</v>
      </c>
      <c r="I69" s="16"/>
      <c r="J69" s="14"/>
    </row>
    <row r="70" spans="1:10" s="5" customFormat="1" ht="30" customHeight="1">
      <c r="A70" s="25">
        <v>15</v>
      </c>
      <c r="B70" s="7" t="s">
        <v>23</v>
      </c>
      <c r="C70" s="6" t="s">
        <v>92</v>
      </c>
      <c r="D70" s="7" t="s">
        <v>8</v>
      </c>
      <c r="E70" s="22">
        <v>4</v>
      </c>
      <c r="F70" s="15"/>
      <c r="G70" s="15"/>
      <c r="H70" s="16">
        <v>0.08</v>
      </c>
      <c r="I70" s="16"/>
      <c r="J70" s="26"/>
    </row>
    <row r="71" spans="1:10" s="5" customFormat="1" ht="30" customHeight="1">
      <c r="A71" s="34">
        <v>16</v>
      </c>
      <c r="B71" s="55" t="s">
        <v>116</v>
      </c>
      <c r="C71" s="56" t="s">
        <v>117</v>
      </c>
      <c r="D71" s="39" t="s">
        <v>8</v>
      </c>
      <c r="E71" s="32">
        <v>11700</v>
      </c>
      <c r="F71" s="53"/>
      <c r="G71" s="53"/>
      <c r="H71" s="16">
        <v>0.08</v>
      </c>
      <c r="I71" s="33"/>
      <c r="J71" s="54"/>
    </row>
    <row r="72" spans="1:10" s="5" customFormat="1" ht="30" customHeight="1" thickBot="1">
      <c r="A72" s="77">
        <v>17</v>
      </c>
      <c r="B72" s="74" t="s">
        <v>118</v>
      </c>
      <c r="C72" s="75" t="s">
        <v>119</v>
      </c>
      <c r="D72" s="8" t="s">
        <v>8</v>
      </c>
      <c r="E72" s="28">
        <v>1050</v>
      </c>
      <c r="F72" s="8"/>
      <c r="G72" s="8"/>
      <c r="H72" s="29">
        <v>0.08</v>
      </c>
      <c r="I72" s="29"/>
      <c r="J72" s="30"/>
    </row>
    <row r="74" spans="1:10" ht="30" customHeight="1">
      <c r="A74" s="85" t="s">
        <v>112</v>
      </c>
      <c r="B74" s="85"/>
      <c r="C74" s="85"/>
      <c r="D74" s="85"/>
      <c r="E74" s="84"/>
      <c r="F74" s="84"/>
      <c r="G74" s="84"/>
      <c r="H74" s="84"/>
      <c r="I74" s="84"/>
      <c r="J74" s="84"/>
    </row>
    <row r="75" spans="1:10" ht="30" customHeight="1">
      <c r="A75" s="85" t="s">
        <v>113</v>
      </c>
      <c r="B75" s="85"/>
      <c r="C75" s="85"/>
      <c r="D75" s="85"/>
      <c r="E75" s="84"/>
      <c r="F75" s="84"/>
      <c r="G75" s="84"/>
      <c r="H75" s="84"/>
      <c r="I75" s="84"/>
      <c r="J75" s="84"/>
    </row>
    <row r="76" spans="1:10">
      <c r="A76" s="81"/>
      <c r="B76" s="81"/>
      <c r="C76" s="82"/>
      <c r="D76" s="81"/>
      <c r="E76" s="81"/>
      <c r="F76" s="81"/>
      <c r="G76" s="81"/>
      <c r="H76" s="81"/>
      <c r="I76" s="81"/>
      <c r="J76" s="81"/>
    </row>
    <row r="77" spans="1:10">
      <c r="A77" s="81"/>
      <c r="B77" s="81"/>
      <c r="C77" s="82"/>
      <c r="D77" s="81"/>
      <c r="E77" s="81"/>
      <c r="F77" s="81"/>
      <c r="G77" s="81"/>
      <c r="H77" s="81"/>
      <c r="I77" s="81"/>
      <c r="J77" s="81"/>
    </row>
    <row r="78" spans="1:10">
      <c r="A78" s="81"/>
      <c r="B78" s="81"/>
      <c r="C78" s="82"/>
      <c r="D78" s="81"/>
      <c r="E78" s="81"/>
      <c r="F78" s="81"/>
      <c r="G78" s="82"/>
      <c r="H78" s="81"/>
      <c r="I78" s="83" t="s">
        <v>114</v>
      </c>
      <c r="J78" s="81"/>
    </row>
    <row r="79" spans="1:10">
      <c r="A79" s="81"/>
      <c r="B79" s="81"/>
      <c r="C79" s="82"/>
      <c r="D79" s="81"/>
      <c r="E79" s="81"/>
      <c r="F79" s="82"/>
      <c r="G79" s="81"/>
      <c r="H79" s="81"/>
      <c r="I79" s="83" t="s">
        <v>115</v>
      </c>
      <c r="J79" s="81"/>
    </row>
  </sheetData>
  <mergeCells count="20">
    <mergeCell ref="A13:J13"/>
    <mergeCell ref="A14:J14"/>
    <mergeCell ref="A16:J16"/>
    <mergeCell ref="A1:J1"/>
    <mergeCell ref="A3:J3"/>
    <mergeCell ref="A4:J4"/>
    <mergeCell ref="A5:J5"/>
    <mergeCell ref="A6:J6"/>
    <mergeCell ref="A7:J7"/>
    <mergeCell ref="A9:J9"/>
    <mergeCell ref="A11:J11"/>
    <mergeCell ref="A12:J12"/>
    <mergeCell ref="E74:J74"/>
    <mergeCell ref="E75:J75"/>
    <mergeCell ref="A74:D74"/>
    <mergeCell ref="A75:D75"/>
    <mergeCell ref="A21:J21"/>
    <mergeCell ref="A24:J24"/>
    <mergeCell ref="B22:C22"/>
    <mergeCell ref="A55:J55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2019-11-13T07:44:00Z</dcterms:modified>
</cp:coreProperties>
</file>