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1745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'Kosztorys'!$B$5:$E$98</definedName>
    <definedName name="Excel_BuiltIn_Print_Area_1">#REF!</definedName>
    <definedName name="Excel_BuiltIn_Print_Area_11" localSheetId="0">'Kosztorys'!$B$5:$E$96</definedName>
    <definedName name="Excel_BuiltIn_Print_Area_11">#REF!</definedName>
    <definedName name="Excel_BuiltIn_Print_Area_1_1" localSheetId="0">'Kosztorys'!$B$5:$E$98</definedName>
    <definedName name="Excel_BuiltIn_Print_Area_1_1">#REF!</definedName>
    <definedName name="Excel_BuiltIn_Print_Area_1_11" localSheetId="0">'Kosztorys'!$B$5:$E$98</definedName>
    <definedName name="Excel_BuiltIn_Print_Area_1_11">#REF!</definedName>
    <definedName name="Excel_BuiltIn_Print_Area_1_1_1" localSheetId="0">'Kosztorys'!$B$5:$E$98</definedName>
    <definedName name="Excel_BuiltIn_Print_Area_1_1_1">#REF!</definedName>
    <definedName name="Excel_BuiltIn_Print_Area_1_1_11" localSheetId="0">'Kosztorys'!$B$5:$E$98</definedName>
    <definedName name="Excel_BuiltIn_Print_Area_1_1_11">#REF!</definedName>
    <definedName name="Excel_BuiltIn_Print_Area_1_1_1_1" localSheetId="0">'Kosztorys'!$B$5:$E$98</definedName>
    <definedName name="Excel_BuiltIn_Print_Area_1_1_1_1">#REF!</definedName>
    <definedName name="Excel_BuiltIn_Print_Area_1_1_1_1_1" localSheetId="0">'Kosztorys'!$B$5:$E$98</definedName>
    <definedName name="Excel_BuiltIn_Print_Area_1_1_1_1_1">#REF!</definedName>
    <definedName name="Excel_BuiltIn_Print_Area_1_1_1_1_11" localSheetId="0">'Kosztorys'!$B$5:$E$98</definedName>
    <definedName name="Excel_BuiltIn_Print_Area_1_1_1_1_11">#REF!</definedName>
    <definedName name="Excel_BuiltIn_Print_Area_1_1_1_1_1_1" localSheetId="0">'Kosztorys'!$B$5:$E$98</definedName>
    <definedName name="Excel_BuiltIn_Print_Area_1_1_1_1_1_1">#REF!</definedName>
    <definedName name="Excel_BuiltIn_Print_Area_1_1_1_1_1_11" localSheetId="0">'Kosztorys'!$B$5:$E$36</definedName>
    <definedName name="Excel_BuiltIn_Print_Area_1_1_1_1_1_11">#REF!</definedName>
    <definedName name="Excel_BuiltIn_Print_Area_1_1_1_1_1_1_1" localSheetId="0">'Kosztorys'!$B$5:$E$98</definedName>
    <definedName name="Excel_BuiltIn_Print_Area_1_1_1_1_1_1_1">#REF!</definedName>
    <definedName name="Excel_BuiltIn_Print_Area_1_1_1_1_1_1_1_1" localSheetId="0">'Kosztorys'!$B$5:$E$98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'Kosztorys'!$B$5:$E$98</definedName>
    <definedName name="Excel_BuiltIn_Print_Area_2_1">#REF!</definedName>
    <definedName name="Excel_BuiltIn_Print_Area_2_1_1" localSheetId="0">'Kosztorys'!$B$5:$E$98</definedName>
    <definedName name="Excel_BuiltIn_Print_Area_2_1_1">#REF!</definedName>
    <definedName name="Excel_BuiltIn_Print_Area_2_1_1_1" localSheetId="0">'Kosztorys'!$B$5:$E$98</definedName>
    <definedName name="Excel_BuiltIn_Print_Area_2_1_1_1">#REF!</definedName>
    <definedName name="Excel_BuiltIn_Print_Area_2_1_1_1_1" localSheetId="0">'Kosztorys'!$B$5:$E$98</definedName>
    <definedName name="Excel_BuiltIn_Print_Area_2_1_1_1_1">#REF!</definedName>
    <definedName name="Excel_BuiltIn_Print_Area_2_1_1_1_1_1" localSheetId="0">'Kosztorys'!$B$5:$E$98</definedName>
    <definedName name="Excel_BuiltIn_Print_Area_2_1_1_1_1_1">#REF!</definedName>
    <definedName name="Excel_BuiltIn_Print_Area_2_1_1_1_1_1_1_1" localSheetId="0">'Kosztorys'!$B$5:$E$98</definedName>
    <definedName name="Excel_BuiltIn_Print_Area_2_1_1_1_1_1_1_1">#REF!</definedName>
    <definedName name="Excel_BuiltIn_Print_Area_2_1_1_1_1_1_1_1_1" localSheetId="0">'Kosztorys'!$B$5:$E$98</definedName>
    <definedName name="Excel_BuiltIn_Print_Area_2_1_1_1_1_1_1_1_1">#REF!</definedName>
    <definedName name="Excel_BuiltIn_Print_Area_2_1_1_1_1_1_1_1_1_1" localSheetId="0">'Kosztorys'!$B$5:$E$98</definedName>
    <definedName name="Excel_BuiltIn_Print_Area_2_1_1_1_1_1_1_1_1_1">#REF!</definedName>
    <definedName name="Excel_BuiltIn_Print_Area_2_1_1_1_1_1_1_1_1_1_1" localSheetId="0">'Kosztorys'!$B$5:$E$98</definedName>
    <definedName name="Excel_BuiltIn_Print_Area_2_1_1_1_1_1_1_1_1_1_1">#REF!</definedName>
    <definedName name="Excel_BuiltIn_Print_Area_2_1_1_1_1_1_1_1_1_1_1_1" localSheetId="0">'Kosztorys'!$B$5:$E$36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'Kosztorys'!$B$1:$H$99</definedName>
    <definedName name="Z_D3AC4601_A7CA_463E_92E7_9E1048DF6216_.wvu.PrintArea" localSheetId="0" hidden="1">'Kosztorys'!$B$5:$E$36</definedName>
  </definedNames>
  <calcPr fullCalcOnLoad="1"/>
</workbook>
</file>

<file path=xl/sharedStrings.xml><?xml version="1.0" encoding="utf-8"?>
<sst xmlns="http://schemas.openxmlformats.org/spreadsheetml/2006/main" count="360" uniqueCount="209">
  <si>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</si>
  <si>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</si>
  <si>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</si>
  <si>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</si>
  <si>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</si>
  <si>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</si>
  <si>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</si>
  <si>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</si>
  <si>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</si>
  <si>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</si>
  <si>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</si>
  <si>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</si>
  <si>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</si>
  <si>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</si>
  <si>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</si>
  <si>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</si>
  <si>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</si>
  <si>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</si>
  <si>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</si>
  <si>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</si>
  <si>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</si>
  <si>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</si>
  <si>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</si>
  <si>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</si>
  <si>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</si>
  <si>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</si>
  <si>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</si>
  <si>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</si>
  <si>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</si>
  <si>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</si>
  <si>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</si>
  <si>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</si>
  <si>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</si>
  <si>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</si>
  <si>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</si>
  <si>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</si>
  <si>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</si>
  <si>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</si>
  <si>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</si>
  <si>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</si>
  <si>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</si>
  <si>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</si>
  <si>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</si>
  <si>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</si>
  <si>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</si>
  <si>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</si>
  <si>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</si>
  <si>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</si>
  <si>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</si>
  <si>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</si>
  <si>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</si>
  <si>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</si>
  <si>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</si>
  <si>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</si>
  <si>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</si>
  <si>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</si>
  <si>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</si>
  <si>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</si>
  <si>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</si>
  <si>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</si>
  <si>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</si>
  <si>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</si>
  <si>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</si>
  <si>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</si>
  <si>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</si>
  <si>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</si>
  <si>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</si>
  <si>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</si>
  <si>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</si>
  <si>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</si>
  <si>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</si>
  <si>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</si>
  <si>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</si>
  <si>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</si>
  <si>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</si>
  <si>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</si>
  <si>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</si>
  <si>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</si>
  <si>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 „ Przebudowa dróg wewnętrznych w kwartale ulic J. Dąbrowskiego, J. Bema, J. Piłsudskiego i Piastowskiej ”</t>
    </r>
  </si>
  <si>
    <t>ST-
01.02.04</t>
  </si>
  <si>
    <t>Roboty remontowe - frezowanie nawierzchni bitumicznej do gr. 10 cm z
wywozem materiału z rozbiórki</t>
  </si>
  <si>
    <t>Wywiezienie destruktu bitumicznego z terenu rozbiórki przy mechanicznym
załadowaniu i wyładowaniu samochodem samowyładowczym</t>
  </si>
  <si>
    <t>Rozebranie nawierzchni z płyt betonowych sześciokątnych na podsypce
cementowo-piaskowej</t>
  </si>
  <si>
    <t>Rozbieranie nawierzchni z płyt żelbetowych pełnych o powierzchni 1
szt.ponad 3 m2</t>
  </si>
  <si>
    <t>Rozebranie nawierzchni z kostki betonowej gr.8 cm, płyt betonowych
chodnikowych na podsypce cementowo-piaskowej</t>
  </si>
  <si>
    <t>Rozebranie ław betonowych pod krawężniki</t>
  </si>
  <si>
    <t>Transport gruzu samochodem samowyładowczym przy ręcznym załadowaniu
i mechanicznym rozładowaniu</t>
  </si>
  <si>
    <t>Transport płyt żelbetowych samochodem samowyładowczym przy
mechnicznym załadowaniu i rozładowaniu</t>
  </si>
  <si>
    <t>Koryta wykonywane mechanicznie do gł. 50 cm w gruncie kat. II-VI na
całej szerokości (jezdnie)</t>
  </si>
  <si>
    <t>Koryta wykonywane mechanicznie do gł. 15 cm w gruncie kat. II-VI na
całej szerokości (chodniki)</t>
  </si>
  <si>
    <t>Wywiezienie ziemi z korytowania z terenu budowy przy mechanicznym
załadowaniu i wyładowaniu samochodem samowyładowczym</t>
  </si>
  <si>
    <t>Rozebranie nawierzchni z kostki betonowej gr.8 cm, płyty ażurowej na
podsypce cementowo-piaskowej (15% nawierzchni miedzy płytami z
poz. 4)</t>
  </si>
  <si>
    <t>Rozebranie krawężników i obrzeży betonowych na podsypce cementowo-
piaskowej</t>
  </si>
  <si>
    <t>Nasypy wykonywane koparkami przedsiębiernymi o poj.łyżki 2.50 m3 w
gr.kat. I-II z transp.urobku</t>
  </si>
  <si>
    <t>Zagęszczanie nasypów płytą wibracyjną; grunt sypki kat.I-II - współczynnik
zagęszczenia Js=1.00)</t>
  </si>
  <si>
    <t>Roboty pomiarowe - trasa drogi w terenie równinnym</t>
  </si>
  <si>
    <t>Ława pod krawężniki betonowa z oporem (szczegół 2)</t>
  </si>
  <si>
    <t>ST-
04.01.01</t>
  </si>
  <si>
    <t>ST-
00.00.00</t>
  </si>
  <si>
    <t>ST-
08.01.01</t>
  </si>
  <si>
    <t>ST-
08.03.01</t>
  </si>
  <si>
    <t>ST-
04.04.02</t>
  </si>
  <si>
    <t>ST-
05.03.23</t>
  </si>
  <si>
    <t>ST-
01.02.04; ST-
05.03.23</t>
  </si>
  <si>
    <t>ST-
10.01.01</t>
  </si>
  <si>
    <t>ST-
12.01.04</t>
  </si>
  <si>
    <t>Krawężniki betonowe o wymiarach 15x30 cm bez ław na podsypce cementowo-
piaskowej</t>
  </si>
  <si>
    <t>Obrzeża betonowe o wymiarach 30x8 cm na podsypce cementowopiaskowej</t>
  </si>
  <si>
    <t>Warstwa ulepszonego podłoża z mieszanki piaskowo-żwirowej 0/16 gr.
15 cm</t>
  </si>
  <si>
    <t>Warstwa podbudowy zasadniczej z kruszyw łamanych #0-32 mm,stabilizowanych
mechanicznie, grubość warstwy 25 cm;</t>
  </si>
  <si>
    <t>Uzupełnienie warstw podbudowy zasadniczej z kruszyw łamanych #0-32
mm,stabilizowanych mechanicznie, grubość warstwy do 10 cm;</t>
  </si>
  <si>
    <t>Nawierzchnie z kostki betonowej grubości 8 cm na podsypce cementowo-
piaskowej z wypełnieniem spoin piaskiem</t>
  </si>
  <si>
    <t>Nawierzchnie z kostki betonowej grubości 8 cm z pustymi przestrzeniami
na podsypce piaskowej</t>
  </si>
  <si>
    <t>Wypełnienie pustych przestrzeni w kostce piaskiem, ręczne z przerzutem
na terenie płaskim, grubość warstwy 8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</si>
  <si>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do gr.5 cm</t>
  </si>
  <si>
    <t>Ława pod fundament schodów</t>
  </si>
  <si>
    <t>Schody betonowe prefabrykowane</t>
  </si>
  <si>
    <t>Oznakowanie krawędzi schodów - 1 i ostatni stopień w biegu schodów,
powierzchnia pozioma i pionowa, malowane ręcznie</t>
  </si>
  <si>
    <t>Rozścielenie ziemi urodzajnej ręczne z przerzutem na terenie płaskim,
grubość warstwy 10 cm.</t>
  </si>
  <si>
    <t>Wykonanie trawników dywanowych siewem na gruncie kat. I-II z nawożeniem</t>
  </si>
  <si>
    <t>Nawierzchnie z otoczaków #30-60 mm, warstwa gr. 20 cm z kruszywa
rozściełanego ręcznie (opaski przy budynkach)</t>
  </si>
  <si>
    <t>Warstwa podbudowy zasadniczej z kruszyw łamanych #0-32 mm,stabilizowanych
mechanicznie, grubość warstwy 15 cm;</t>
  </si>
  <si>
    <t>Wykopy oraz przekopy wykonywane koparkami
podsiębiernymi 0.25 m3 na odkład w gruncie kat. I-II</t>
  </si>
  <si>
    <t>Wykopy liniowe o ścianach pionowych szerokości 0.8-1.5
m pod fundamenty, rurociągi, kolektory w gruntach
suchych z wydobyciem urobku łopatą lub wyciągiem
ręcznym kat. I-II; głębokość do 1.5 m</t>
  </si>
  <si>
    <t>KNR-W 2-01
0212-03</t>
  </si>
  <si>
    <t>KNR-W 2-01
0310-0101</t>
  </si>
  <si>
    <t>KNR-W 2-01
0314-01</t>
  </si>
  <si>
    <t>Pełne umocnienie pionowych ścian wykopów liniowych o
głębokości do 3.0 m palami szalunkowymi (wypraskami) w
gruntach suchych kat. I-II wraz z rozbiórką (szerokość do
1m)</t>
  </si>
  <si>
    <t>Podłoża pod kanały i obiekty z materiałów sypkich gr. 15
cm</t>
  </si>
  <si>
    <t>KNR-W 2-18
0511-02</t>
  </si>
  <si>
    <t>Kanały z rur PVC łączonych na wcisk o śr. zewn. 315 mm</t>
  </si>
  <si>
    <t>Kanały z rur PVC łączonych na wcisk o śr. zewn. 250 mm</t>
  </si>
  <si>
    <t>KNR-W 2-18
0408-04</t>
  </si>
  <si>
    <t>KNR-W 2-18
0408-05</t>
  </si>
  <si>
    <t>Kanały z rur PVC łączonych na wcisk o śr. zewn. 200 mm</t>
  </si>
  <si>
    <t>KNR-W 2-18
0408-03</t>
  </si>
  <si>
    <t>Kształtki PVC kanalizacji zewnętrznej jednokielichowe
łączone na wcisk o śr. zewn. 200 mm</t>
  </si>
  <si>
    <t>KNR-W 2-18
0421-03</t>
  </si>
  <si>
    <t>Rury ochronne (osłonowe) ze stali o śr. nominalnej 350
mm</t>
  </si>
  <si>
    <t>KNR-W 2-19
0306-12
analogia</t>
  </si>
  <si>
    <t>Podłoża betonowe o grubości 10 cm</t>
  </si>
  <si>
    <t>KNR-W 2-18
0510-02</t>
  </si>
  <si>
    <t>Studnie rewizyjne z kręgów betonowych o śr. 1000 mm w
gotowym wykopie o głębokości 3m</t>
  </si>
  <si>
    <t>KNR-W 2-18
0513-01</t>
  </si>
  <si>
    <t>Studzienki ściekowe uliczne betonowe o śr. 500 mm z
osadnikiem bez syfonu</t>
  </si>
  <si>
    <t>KNR-W 2-18
0524-02</t>
  </si>
  <si>
    <t>Próba wodna szczelności kanałów rurowych o
śr.nominalnej 315 mm</t>
  </si>
  <si>
    <t>KNR-W 2-18
0706-04
analogia</t>
  </si>
  <si>
    <t>Próba wodna szczelności kanałów rurowych o
śr.nominalnej 250 mm</t>
  </si>
  <si>
    <t>KNR-W 2-18
0706-03
analogia</t>
  </si>
  <si>
    <t>Próba wodna szczelności kanałów rurowych o
śr.nominalnej 200 mm</t>
  </si>
  <si>
    <t>KNR-W 2-18
0706-02
analogia</t>
  </si>
  <si>
    <t>Obsypka z materiałów sypkich</t>
  </si>
  <si>
    <t>KNR-W 2-18
0511-03</t>
  </si>
  <si>
    <t>Zasypywanie wykopów spycharkami z przemieszczeniem
gruntu na odległość do 10 m w gruncie kat. I-III</t>
  </si>
  <si>
    <t>KNR-W 2-01
0222-01</t>
  </si>
  <si>
    <t>Zasypywanie wykopów liniowych o ścianach pionowych
głębokości do 1.5 m i szerokości 0.8-1.5 m; kat. gr. I-II</t>
  </si>
  <si>
    <t>KNR-W 2-01
0312-0101</t>
  </si>
  <si>
    <t>Zagęszczenie nasypów ubijakami mechanicznymi; grunty
sypkie kat. I-III</t>
  </si>
  <si>
    <t>KNR-W 2-01
0228-01</t>
  </si>
  <si>
    <t>KNR-W 2-01
0208-07</t>
  </si>
  <si>
    <t>Włączenie do istniejącej kanalizacji deszczowej</t>
  </si>
  <si>
    <t>Demontaż rurociągu betonowego kielichowego o średnicy
nominalnej 300 mm uszczelnionego zaprawą cementową</t>
  </si>
  <si>
    <t>Demontaż rurociągu o średnicy nominalnej 160 mm
uszczelnionego zaprawą cementową - istniejące
podłączenie do Wd5</t>
  </si>
  <si>
    <t>Zajęcie pasa ruchu drogowego wraz z odtworzeniem
nawierzchni w trakcie włączenia projektowanej kanalizacji
deszczowej do istniejącego kolektora - ul. Bema</t>
  </si>
  <si>
    <t>Igłofiltry o śr. do 50 mm wpłukiwane w grunt bezpośrednio
bez obsypki na głębokość do 6 m</t>
  </si>
  <si>
    <t>odc.-1 prób.</t>
  </si>
  <si>
    <t xml:space="preserve">Roboty ziemne wykonywane koparkami podsiębiernymi
0.60 m3 w ziemi kat. I-III uprzednio zmagazynowanej w
hałdach z transportem urobku samochodami
samowyładowczymi </t>
  </si>
  <si>
    <t>kpl</t>
  </si>
  <si>
    <t>KNR 2-01
0607-02</t>
  </si>
  <si>
    <t>analiza
indywidualna</t>
  </si>
  <si>
    <t>KNR 4-05I
0315-03</t>
  </si>
  <si>
    <t>KNR 4-05I
0315-01
analogia</t>
  </si>
  <si>
    <t>kalkulacja własna</t>
  </si>
  <si>
    <t>Kopanie rowów dla kabli w sposób ręczny w gruncie kat.
I-II</t>
  </si>
  <si>
    <t>Nasypanie warstwy piasku na dnie rowu kablowego o
szerokości do 0.6 m</t>
  </si>
  <si>
    <t>Ułożenie rur osłonowych z PCW o śr.do 140 mm</t>
  </si>
  <si>
    <t>Przewody uziemiające i wyrównawcze ułożone luzem</t>
  </si>
  <si>
    <t>Łączenie przewodów instalacji odgromowej lub
przewodów wyrównawczych z bednarki o przekroju do 120
mm2 w wykopie</t>
  </si>
  <si>
    <t>Układanie kabli o masie do 1.0 kg/m w rurach, pustakach
lub kanałach zamkniętych</t>
  </si>
  <si>
    <t>Oznakowanie trasy kabla ułożonego w ziemi taśmą z
tworzywa sztucznego</t>
  </si>
  <si>
    <t>Zarobienie na sucho końca kabla 4-żyłowego o przekroju
żył do 50 mm2 na napięcie do 1 kV o izolacji i powłoce z
tworzyw sztucznych</t>
  </si>
  <si>
    <t>Obsypanie warstwą piasku ułożonej instalacji kablowej</t>
  </si>
  <si>
    <t>Fundamenty prefabrykowane pojedyncze pod słupy
oświetleniowe</t>
  </si>
  <si>
    <t>Mechaniczne pogrążanie uziomów pionowych prętowych
w gruncie kat.I-II</t>
  </si>
  <si>
    <t>Montaż i stawianie słupów oświetleniowych o masie do
100 kg</t>
  </si>
  <si>
    <t>Dostawa i montaż osłony słupa oświetleniowego</t>
  </si>
  <si>
    <t>Montaż przewodów do opraw oświetleniowych - wciąganie
w słupy, rury osłonowe i wysięgniki przy wysokości latarń
do 10 m</t>
  </si>
  <si>
    <t>Montaż opraw oświetlenia zewnętrznego na słupie - LED
29W</t>
  </si>
  <si>
    <t>Montaż opraw oświetlenia zewnętrznego na słupie - LED
39W</t>
  </si>
  <si>
    <t>Montaż osprzętu modułowego w rozdzielnicach -
ogranicznik przepięć kombinowany typu 1+2 wyposażony
w element odcinający - iskiernik</t>
  </si>
  <si>
    <t>Badanie linii kablowej N.N.- kabel 4-żyłowy</t>
  </si>
  <si>
    <t>Badania i pomiary instalacji uziemiającej</t>
  </si>
  <si>
    <t>Badania i pomiary instalacji skuteczności zerowania</t>
  </si>
  <si>
    <t>Pomiary natężenia oświetlenia</t>
  </si>
  <si>
    <t>E-01</t>
  </si>
  <si>
    <t>kpl.</t>
  </si>
  <si>
    <t>odc.</t>
  </si>
  <si>
    <t>Oczyszczenie terenu z gałęzi, liści i śmieci - zebranie i wywiezienie
zanieczyszczeń samochodami wraz z utylizacją</t>
  </si>
  <si>
    <t>Roboty ziemne wykonywane koparkami podsiębiernymi o
poj. łyżki 0.15 m3 w gruncie kat. I-II z transportem urobku
samochodami samowyładowczymi i utylizaqcją</t>
  </si>
  <si>
    <t>Rozścielenie ziemi urodzajnej ręczne z transportem
taczkami na terenie płaskim</t>
  </si>
  <si>
    <t>Sadzenie krzewów Pęcherznicy kalinolistnej 'Lutenus'</t>
  </si>
  <si>
    <t>Sadzenie krzewów Berberysu 'Green Carpet</t>
  </si>
  <si>
    <t>Nawierzchnia z grysu kamiennego gr. 16-32 mm -
rozścielany ręcznie - grubość po zagęszczeniu 5 cm</t>
  </si>
  <si>
    <t>Aktualicja istniejacej organizacji ruchu</t>
  </si>
  <si>
    <t>Montaż zaków drogowych</t>
  </si>
  <si>
    <t>Demontaz zanków drogowych</t>
  </si>
  <si>
    <t>Zał. nr 6.2 do SWZ nr BZP.271.1.48.2023 
Zał. nr 2 umowy  WIM /… /2023</t>
  </si>
  <si>
    <t>WIM.271.1.48.2023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</si>
</sst>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31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58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75" fontId="60" fillId="0" borderId="0" xfId="0" applyNumberFormat="1" applyFont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right"/>
    </xf>
    <xf numFmtId="0" fontId="29" fillId="0" borderId="23" xfId="0" applyFont="1" applyFill="1" applyBorder="1" applyAlignment="1">
      <alignment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29" fillId="0" borderId="31" xfId="0" applyFont="1" applyFill="1" applyBorder="1" applyAlignment="1">
      <alignment horizontal="right"/>
    </xf>
    <xf numFmtId="0" fontId="29" fillId="0" borderId="32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="140" zoomScaleNormal="140" zoomScaleSheetLayoutView="140" zoomScalePageLayoutView="85" workbookViewId="0" topLeftCell="A1">
      <selection activeCell="J6" sqref="J6"/>
    </sheetView>
  </sheetViews>
  <sheetFormatPr defaultColWidth="9.00390625" defaultRowHeight="12.75"/>
  <cols>
    <col min="1" max="1" width="2.875" style="4" customWidth="1"/>
    <col min="2" max="2" width="3.875" style="4" customWidth="1"/>
    <col min="3" max="3" width="13.125" style="4" customWidth="1"/>
    <col min="4" max="4" width="51.375" style="4" customWidth="1"/>
    <col min="5" max="5" width="7.875" style="4" customWidth="1"/>
    <col min="6" max="6" width="8.75390625" style="4" customWidth="1"/>
    <col min="7" max="7" width="9.375" style="4" customWidth="1"/>
    <col min="8" max="8" width="15.75390625" style="4" customWidth="1"/>
    <col min="9" max="16384" width="9.125" style="4" customWidth="1"/>
  </cols>
  <sheetData>
    <row r="1" spans="2:8" ht="12.75">
      <c r="B1" s="32" t="s">
        <v>208</v>
      </c>
      <c r="C1" s="32"/>
      <c r="D1" s="13"/>
      <c r="E1" s="33" t="s">
        <v>207</v>
      </c>
      <c r="F1" s="33"/>
      <c r="G1" s="33"/>
      <c r="H1" s="33"/>
    </row>
    <row r="2" spans="2:8" ht="12.75">
      <c r="B2" s="14"/>
      <c r="C2" s="15"/>
      <c r="D2" s="13"/>
      <c r="E2" s="33"/>
      <c r="F2" s="33"/>
      <c r="G2" s="33"/>
      <c r="H2" s="33"/>
    </row>
    <row r="3" spans="2:8" ht="46.5" customHeight="1">
      <c r="B3" s="34" t="s">
        <v>78</v>
      </c>
      <c r="C3" s="35"/>
      <c r="D3" s="35"/>
      <c r="E3" s="35"/>
      <c r="F3" s="36"/>
      <c r="G3" s="37"/>
      <c r="H3" s="37"/>
    </row>
    <row r="5" spans="1:8" ht="22.5" customHeight="1" thickBot="1">
      <c r="A5" s="5"/>
      <c r="B5" s="43"/>
      <c r="C5" s="44"/>
      <c r="D5" s="44"/>
      <c r="E5" s="44"/>
      <c r="F5" s="44"/>
      <c r="G5" s="44"/>
      <c r="H5" s="45"/>
    </row>
    <row r="6" spans="1:8" ht="39" customHeight="1" thickBot="1">
      <c r="A6" s="5"/>
      <c r="B6" s="1" t="s">
        <v>0</v>
      </c>
      <c r="C6" s="3" t="s">
        <v>1</v>
      </c>
      <c r="D6" s="3" t="s">
        <v>2</v>
      </c>
      <c r="E6" s="46" t="s">
        <v>10</v>
      </c>
      <c r="F6" s="46"/>
      <c r="G6" s="3" t="s">
        <v>5</v>
      </c>
      <c r="H6" s="2" t="s">
        <v>6</v>
      </c>
    </row>
    <row r="7" spans="1:8" ht="15.75" customHeight="1">
      <c r="A7" s="5"/>
      <c r="B7" s="38" t="s">
        <v>14</v>
      </c>
      <c r="C7" s="39"/>
      <c r="D7" s="39"/>
      <c r="E7" s="39"/>
      <c r="F7" s="39"/>
      <c r="G7" s="39"/>
      <c r="H7" s="40"/>
    </row>
    <row r="8" spans="1:8" ht="32.25" customHeight="1">
      <c r="A8" s="5"/>
      <c r="B8" s="29">
        <v>1</v>
      </c>
      <c r="C8" s="29" t="s">
        <v>79</v>
      </c>
      <c r="D8" s="29" t="s">
        <v>80</v>
      </c>
      <c r="E8" s="29" t="s">
        <v>11</v>
      </c>
      <c r="F8" s="29">
        <v>400</v>
      </c>
      <c r="G8" s="29"/>
      <c r="H8" s="27">
        <f>F8*G8</f>
        <v>0</v>
      </c>
    </row>
    <row r="9" spans="1:8" ht="28.5" customHeight="1">
      <c r="A9" s="5"/>
      <c r="B9" s="29">
        <v>2</v>
      </c>
      <c r="C9" s="29" t="s">
        <v>79</v>
      </c>
      <c r="D9" s="29" t="s">
        <v>81</v>
      </c>
      <c r="E9" s="29" t="s">
        <v>12</v>
      </c>
      <c r="F9" s="29">
        <v>40</v>
      </c>
      <c r="G9" s="29"/>
      <c r="H9" s="27">
        <f aca="true" t="shared" si="0" ref="H9:H36">F9*G9</f>
        <v>0</v>
      </c>
    </row>
    <row r="10" spans="1:8" ht="25.5" customHeight="1">
      <c r="A10" s="5"/>
      <c r="B10" s="29">
        <v>3</v>
      </c>
      <c r="C10" s="29" t="s">
        <v>79</v>
      </c>
      <c r="D10" s="29" t="s">
        <v>82</v>
      </c>
      <c r="E10" s="29" t="s">
        <v>11</v>
      </c>
      <c r="F10" s="29">
        <v>610</v>
      </c>
      <c r="G10" s="29"/>
      <c r="H10" s="27">
        <f t="shared" si="0"/>
        <v>0</v>
      </c>
    </row>
    <row r="11" spans="1:8" ht="31.5" customHeight="1">
      <c r="A11" s="5"/>
      <c r="B11" s="29">
        <v>4</v>
      </c>
      <c r="C11" s="29" t="s">
        <v>79</v>
      </c>
      <c r="D11" s="29" t="s">
        <v>83</v>
      </c>
      <c r="E11" s="29" t="s">
        <v>11</v>
      </c>
      <c r="F11" s="29">
        <v>720</v>
      </c>
      <c r="G11" s="29"/>
      <c r="H11" s="27">
        <f t="shared" si="0"/>
        <v>0</v>
      </c>
    </row>
    <row r="12" spans="1:8" ht="32.25" customHeight="1">
      <c r="A12" s="5"/>
      <c r="B12" s="29">
        <v>5</v>
      </c>
      <c r="C12" s="29" t="s">
        <v>79</v>
      </c>
      <c r="D12" s="29" t="s">
        <v>91</v>
      </c>
      <c r="E12" s="29" t="s">
        <v>11</v>
      </c>
      <c r="F12" s="29">
        <v>108</v>
      </c>
      <c r="G12" s="29"/>
      <c r="H12" s="27">
        <f t="shared" si="0"/>
        <v>0</v>
      </c>
    </row>
    <row r="13" spans="1:8" ht="25.5" customHeight="1">
      <c r="A13" s="5"/>
      <c r="B13" s="29">
        <v>6</v>
      </c>
      <c r="C13" s="29" t="s">
        <v>79</v>
      </c>
      <c r="D13" s="28" t="s">
        <v>84</v>
      </c>
      <c r="E13" s="28" t="s">
        <v>11</v>
      </c>
      <c r="F13" s="28">
        <v>20</v>
      </c>
      <c r="G13" s="28"/>
      <c r="H13" s="27">
        <f t="shared" si="0"/>
        <v>0</v>
      </c>
    </row>
    <row r="14" spans="1:8" ht="25.5" customHeight="1">
      <c r="A14" s="5"/>
      <c r="B14" s="29">
        <v>7</v>
      </c>
      <c r="C14" s="29" t="s">
        <v>79</v>
      </c>
      <c r="D14" s="28" t="s">
        <v>92</v>
      </c>
      <c r="E14" s="28" t="s">
        <v>4</v>
      </c>
      <c r="F14" s="28">
        <v>125</v>
      </c>
      <c r="G14" s="28"/>
      <c r="H14" s="27">
        <f t="shared" si="0"/>
        <v>0</v>
      </c>
    </row>
    <row r="15" spans="1:8" ht="21.75" customHeight="1">
      <c r="A15" s="5"/>
      <c r="B15" s="29">
        <v>8</v>
      </c>
      <c r="C15" s="29" t="s">
        <v>79</v>
      </c>
      <c r="D15" s="28" t="s">
        <v>85</v>
      </c>
      <c r="E15" s="28" t="s">
        <v>12</v>
      </c>
      <c r="F15" s="28">
        <v>6</v>
      </c>
      <c r="G15" s="28"/>
      <c r="H15" s="27">
        <f t="shared" si="0"/>
        <v>0</v>
      </c>
    </row>
    <row r="16" spans="1:8" ht="23.25" customHeight="1">
      <c r="A16" s="5"/>
      <c r="B16" s="29">
        <v>9</v>
      </c>
      <c r="C16" s="29" t="s">
        <v>79</v>
      </c>
      <c r="D16" s="28" t="s">
        <v>87</v>
      </c>
      <c r="E16" s="28" t="s">
        <v>12</v>
      </c>
      <c r="F16" s="28">
        <v>109.5</v>
      </c>
      <c r="G16" s="28"/>
      <c r="H16" s="27">
        <f t="shared" si="0"/>
        <v>0</v>
      </c>
    </row>
    <row r="17" spans="1:8" ht="26.25" customHeight="1">
      <c r="A17" s="5"/>
      <c r="B17" s="29">
        <v>10</v>
      </c>
      <c r="C17" s="29" t="s">
        <v>79</v>
      </c>
      <c r="D17" s="28" t="s">
        <v>86</v>
      </c>
      <c r="E17" s="28" t="s">
        <v>12</v>
      </c>
      <c r="F17" s="28">
        <v>135.48</v>
      </c>
      <c r="G17" s="28"/>
      <c r="H17" s="27">
        <f t="shared" si="0"/>
        <v>0</v>
      </c>
    </row>
    <row r="18" spans="1:8" ht="26.25" customHeight="1">
      <c r="A18" s="5"/>
      <c r="B18" s="29">
        <v>11</v>
      </c>
      <c r="C18" s="29" t="s">
        <v>97</v>
      </c>
      <c r="D18" s="28" t="s">
        <v>88</v>
      </c>
      <c r="E18" s="28" t="s">
        <v>12</v>
      </c>
      <c r="F18" s="28">
        <v>135.48</v>
      </c>
      <c r="G18" s="28"/>
      <c r="H18" s="27">
        <f t="shared" si="0"/>
        <v>0</v>
      </c>
    </row>
    <row r="19" spans="1:8" ht="29.25" customHeight="1">
      <c r="A19" s="5"/>
      <c r="B19" s="29">
        <v>12</v>
      </c>
      <c r="C19" s="29" t="s">
        <v>97</v>
      </c>
      <c r="D19" s="28" t="s">
        <v>89</v>
      </c>
      <c r="E19" s="28" t="s">
        <v>11</v>
      </c>
      <c r="F19" s="28">
        <v>1075</v>
      </c>
      <c r="G19" s="28"/>
      <c r="H19" s="27">
        <f t="shared" si="0"/>
        <v>0</v>
      </c>
    </row>
    <row r="20" spans="1:8" ht="31.5" customHeight="1">
      <c r="A20" s="5"/>
      <c r="B20" s="29">
        <v>13</v>
      </c>
      <c r="C20" s="29" t="s">
        <v>79</v>
      </c>
      <c r="D20" s="28" t="s">
        <v>90</v>
      </c>
      <c r="E20" s="28" t="s">
        <v>11</v>
      </c>
      <c r="F20" s="28">
        <v>141</v>
      </c>
      <c r="G20" s="28"/>
      <c r="H20" s="27">
        <f t="shared" si="0"/>
        <v>0</v>
      </c>
    </row>
    <row r="21" spans="1:8" ht="30.75" customHeight="1">
      <c r="A21" s="5"/>
      <c r="B21" s="29">
        <v>14</v>
      </c>
      <c r="C21" s="29" t="s">
        <v>97</v>
      </c>
      <c r="D21" s="28" t="s">
        <v>93</v>
      </c>
      <c r="E21" s="28" t="s">
        <v>12</v>
      </c>
      <c r="F21" s="28">
        <v>558.65</v>
      </c>
      <c r="G21" s="28"/>
      <c r="H21" s="27">
        <f t="shared" si="0"/>
        <v>0</v>
      </c>
    </row>
    <row r="22" spans="1:8" ht="29.25" customHeight="1">
      <c r="A22" s="5"/>
      <c r="B22" s="29">
        <v>15</v>
      </c>
      <c r="C22" s="29" t="s">
        <v>97</v>
      </c>
      <c r="D22" s="28" t="s">
        <v>94</v>
      </c>
      <c r="E22" s="28" t="s">
        <v>12</v>
      </c>
      <c r="F22" s="28">
        <v>220</v>
      </c>
      <c r="G22" s="28"/>
      <c r="H22" s="27">
        <f t="shared" si="0"/>
        <v>0</v>
      </c>
    </row>
    <row r="23" spans="1:8" ht="30" customHeight="1">
      <c r="A23" s="5"/>
      <c r="B23" s="29">
        <v>16</v>
      </c>
      <c r="C23" s="29" t="s">
        <v>98</v>
      </c>
      <c r="D23" s="28" t="s">
        <v>95</v>
      </c>
      <c r="E23" s="28" t="s">
        <v>15</v>
      </c>
      <c r="F23" s="28">
        <v>0.23</v>
      </c>
      <c r="G23" s="28"/>
      <c r="H23" s="27">
        <f t="shared" si="0"/>
        <v>0</v>
      </c>
    </row>
    <row r="24" spans="1:8" ht="26.25" customHeight="1">
      <c r="A24" s="5"/>
      <c r="B24" s="29">
        <v>17</v>
      </c>
      <c r="C24" s="29" t="s">
        <v>99</v>
      </c>
      <c r="D24" s="28" t="s">
        <v>96</v>
      </c>
      <c r="E24" s="28" t="s">
        <v>12</v>
      </c>
      <c r="F24" s="28">
        <v>16.8</v>
      </c>
      <c r="G24" s="28"/>
      <c r="H24" s="27">
        <f t="shared" si="0"/>
        <v>0</v>
      </c>
    </row>
    <row r="25" spans="1:8" ht="28.5" customHeight="1">
      <c r="A25" s="5"/>
      <c r="B25" s="29">
        <v>18</v>
      </c>
      <c r="C25" s="29" t="s">
        <v>99</v>
      </c>
      <c r="D25" s="28" t="s">
        <v>106</v>
      </c>
      <c r="E25" s="28" t="s">
        <v>4</v>
      </c>
      <c r="F25" s="28">
        <v>280</v>
      </c>
      <c r="G25" s="28"/>
      <c r="H25" s="27">
        <f t="shared" si="0"/>
        <v>0</v>
      </c>
    </row>
    <row r="26" spans="1:8" ht="26.25" customHeight="1">
      <c r="A26" s="5"/>
      <c r="B26" s="29">
        <v>19</v>
      </c>
      <c r="C26" s="28" t="s">
        <v>100</v>
      </c>
      <c r="D26" s="28" t="s">
        <v>107</v>
      </c>
      <c r="E26" s="28" t="s">
        <v>4</v>
      </c>
      <c r="F26" s="28">
        <v>8</v>
      </c>
      <c r="G26" s="28"/>
      <c r="H26" s="27">
        <f aca="true" t="shared" si="1" ref="H26:H35">F25*G26</f>
        <v>0</v>
      </c>
    </row>
    <row r="27" spans="1:8" ht="30" customHeight="1">
      <c r="A27" s="5"/>
      <c r="B27" s="29">
        <v>20</v>
      </c>
      <c r="C27" s="28" t="s">
        <v>101</v>
      </c>
      <c r="D27" s="28" t="s">
        <v>108</v>
      </c>
      <c r="E27" s="28" t="s">
        <v>11</v>
      </c>
      <c r="F27" s="28">
        <v>1625</v>
      </c>
      <c r="G27" s="28"/>
      <c r="H27" s="27">
        <f t="shared" si="1"/>
        <v>0</v>
      </c>
    </row>
    <row r="28" spans="1:8" ht="24.75" customHeight="1">
      <c r="A28" s="5"/>
      <c r="B28" s="29">
        <v>21</v>
      </c>
      <c r="C28" s="28" t="s">
        <v>101</v>
      </c>
      <c r="D28" s="28" t="s">
        <v>109</v>
      </c>
      <c r="E28" s="28" t="s">
        <v>11</v>
      </c>
      <c r="F28" s="28">
        <v>1625</v>
      </c>
      <c r="G28" s="28"/>
      <c r="H28" s="27">
        <f t="shared" si="1"/>
        <v>0</v>
      </c>
    </row>
    <row r="29" spans="1:8" ht="27.75" customHeight="1">
      <c r="A29" s="5"/>
      <c r="B29" s="29">
        <v>22</v>
      </c>
      <c r="C29" s="28" t="s">
        <v>101</v>
      </c>
      <c r="D29" s="28" t="s">
        <v>110</v>
      </c>
      <c r="E29" s="28" t="s">
        <v>11</v>
      </c>
      <c r="F29" s="28">
        <v>84</v>
      </c>
      <c r="G29" s="28"/>
      <c r="H29" s="27">
        <f t="shared" si="1"/>
        <v>0</v>
      </c>
    </row>
    <row r="30" spans="1:8" ht="29.25" customHeight="1">
      <c r="A30" s="5"/>
      <c r="B30" s="29">
        <v>23</v>
      </c>
      <c r="C30" s="28" t="s">
        <v>102</v>
      </c>
      <c r="D30" s="28" t="s">
        <v>111</v>
      </c>
      <c r="E30" s="28" t="s">
        <v>11</v>
      </c>
      <c r="F30" s="28">
        <v>1423</v>
      </c>
      <c r="G30" s="28"/>
      <c r="H30" s="27">
        <f t="shared" si="1"/>
        <v>0</v>
      </c>
    </row>
    <row r="31" spans="1:8" ht="30.75" customHeight="1">
      <c r="A31" s="5"/>
      <c r="B31" s="29">
        <v>24</v>
      </c>
      <c r="C31" s="28" t="s">
        <v>102</v>
      </c>
      <c r="D31" s="28" t="s">
        <v>112</v>
      </c>
      <c r="E31" s="28" t="s">
        <v>11</v>
      </c>
      <c r="F31" s="28">
        <v>210</v>
      </c>
      <c r="G31" s="28"/>
      <c r="H31" s="27">
        <f t="shared" si="1"/>
        <v>0</v>
      </c>
    </row>
    <row r="32" spans="1:8" ht="22.5" customHeight="1">
      <c r="A32" s="5"/>
      <c r="B32" s="29">
        <v>25</v>
      </c>
      <c r="C32" s="28" t="s">
        <v>102</v>
      </c>
      <c r="D32" s="28" t="s">
        <v>113</v>
      </c>
      <c r="E32" s="28" t="s">
        <v>12</v>
      </c>
      <c r="F32" s="28">
        <v>7.56</v>
      </c>
      <c r="G32" s="28"/>
      <c r="H32" s="27">
        <f t="shared" si="1"/>
        <v>0</v>
      </c>
    </row>
    <row r="33" spans="1:8" ht="70.5" customHeight="1">
      <c r="A33" s="5"/>
      <c r="B33" s="29">
        <v>26</v>
      </c>
      <c r="C33" s="28" t="s">
        <v>103</v>
      </c>
      <c r="D33" s="28" t="s">
        <v>114</v>
      </c>
      <c r="E33" s="28" t="s">
        <v>11</v>
      </c>
      <c r="F33" s="28">
        <v>147</v>
      </c>
      <c r="G33" s="28"/>
      <c r="H33" s="27">
        <f t="shared" si="1"/>
        <v>0</v>
      </c>
    </row>
    <row r="34" spans="1:8" ht="27" customHeight="1">
      <c r="A34" s="5"/>
      <c r="B34" s="29">
        <v>27</v>
      </c>
      <c r="C34" s="28" t="s">
        <v>104</v>
      </c>
      <c r="D34" s="28" t="s">
        <v>115</v>
      </c>
      <c r="E34" s="28" t="s">
        <v>12</v>
      </c>
      <c r="F34" s="28">
        <v>0.756</v>
      </c>
      <c r="G34" s="28"/>
      <c r="H34" s="27">
        <f t="shared" si="1"/>
        <v>0</v>
      </c>
    </row>
    <row r="35" spans="1:8" ht="25.5" customHeight="1">
      <c r="A35" s="5"/>
      <c r="B35" s="29">
        <v>28</v>
      </c>
      <c r="C35" s="28" t="s">
        <v>104</v>
      </c>
      <c r="D35" s="28" t="s">
        <v>116</v>
      </c>
      <c r="E35" s="28" t="s">
        <v>4</v>
      </c>
      <c r="F35" s="28">
        <v>7.2</v>
      </c>
      <c r="G35" s="28"/>
      <c r="H35" s="27">
        <f t="shared" si="1"/>
        <v>0</v>
      </c>
    </row>
    <row r="36" spans="1:8" ht="24.75" customHeight="1">
      <c r="A36" s="5"/>
      <c r="B36" s="29">
        <v>29</v>
      </c>
      <c r="C36" s="28" t="s">
        <v>104</v>
      </c>
      <c r="D36" s="28" t="s">
        <v>117</v>
      </c>
      <c r="E36" s="28" t="s">
        <v>11</v>
      </c>
      <c r="F36" s="28">
        <v>0.72</v>
      </c>
      <c r="G36" s="28"/>
      <c r="H36" s="27">
        <f t="shared" si="0"/>
        <v>0</v>
      </c>
    </row>
    <row r="37" spans="1:8" ht="32.25" customHeight="1">
      <c r="A37" s="5"/>
      <c r="B37" s="29">
        <v>30</v>
      </c>
      <c r="C37" s="29" t="s">
        <v>105</v>
      </c>
      <c r="D37" s="29" t="s">
        <v>118</v>
      </c>
      <c r="E37" s="29" t="s">
        <v>12</v>
      </c>
      <c r="F37" s="29">
        <v>3.5</v>
      </c>
      <c r="G37" s="29"/>
      <c r="H37" s="27">
        <f>F37*G37</f>
        <v>0</v>
      </c>
    </row>
    <row r="38" spans="1:8" ht="28.5" customHeight="1">
      <c r="A38" s="5"/>
      <c r="B38" s="29">
        <v>31</v>
      </c>
      <c r="C38" s="29" t="s">
        <v>105</v>
      </c>
      <c r="D38" s="29" t="s">
        <v>119</v>
      </c>
      <c r="E38" s="29" t="s">
        <v>11</v>
      </c>
      <c r="F38" s="29">
        <v>35</v>
      </c>
      <c r="G38" s="29"/>
      <c r="H38" s="27">
        <f aca="true" t="shared" si="2" ref="H38:H95">F38*G38</f>
        <v>0</v>
      </c>
    </row>
    <row r="39" spans="1:8" ht="31.5" customHeight="1">
      <c r="A39" s="5"/>
      <c r="B39" s="29">
        <v>32</v>
      </c>
      <c r="C39" s="29" t="s">
        <v>105</v>
      </c>
      <c r="D39" s="29" t="s">
        <v>120</v>
      </c>
      <c r="E39" s="29" t="s">
        <v>11</v>
      </c>
      <c r="F39" s="29">
        <v>70</v>
      </c>
      <c r="G39" s="29"/>
      <c r="H39" s="27">
        <f t="shared" si="2"/>
        <v>0</v>
      </c>
    </row>
    <row r="40" spans="1:8" ht="25.5" customHeight="1">
      <c r="A40" s="5"/>
      <c r="B40" s="29">
        <v>33</v>
      </c>
      <c r="C40" s="29" t="s">
        <v>101</v>
      </c>
      <c r="D40" s="29" t="s">
        <v>121</v>
      </c>
      <c r="E40" s="29" t="s">
        <v>11</v>
      </c>
      <c r="F40" s="29">
        <v>63</v>
      </c>
      <c r="G40" s="29"/>
      <c r="H40" s="27">
        <f t="shared" si="2"/>
        <v>0</v>
      </c>
    </row>
    <row r="41" spans="1:8" ht="25.5" customHeight="1">
      <c r="A41" s="5"/>
      <c r="B41" s="29">
        <v>34</v>
      </c>
      <c r="C41" s="28" t="s">
        <v>124</v>
      </c>
      <c r="D41" s="28" t="s">
        <v>122</v>
      </c>
      <c r="E41" s="28" t="s">
        <v>12</v>
      </c>
      <c r="F41" s="28">
        <v>159.188</v>
      </c>
      <c r="G41" s="28"/>
      <c r="H41" s="27">
        <f t="shared" si="2"/>
        <v>0</v>
      </c>
    </row>
    <row r="42" spans="1:8" ht="45" customHeight="1">
      <c r="A42" s="5"/>
      <c r="B42" s="29">
        <v>35</v>
      </c>
      <c r="C42" s="28" t="s">
        <v>125</v>
      </c>
      <c r="D42" s="28" t="s">
        <v>123</v>
      </c>
      <c r="E42" s="28" t="s">
        <v>12</v>
      </c>
      <c r="F42" s="28">
        <v>101.075</v>
      </c>
      <c r="G42" s="28"/>
      <c r="H42" s="27">
        <f t="shared" si="2"/>
        <v>0</v>
      </c>
    </row>
    <row r="43" spans="1:8" ht="49.5" customHeight="1">
      <c r="A43" s="5"/>
      <c r="B43" s="29">
        <v>36</v>
      </c>
      <c r="C43" s="28" t="s">
        <v>126</v>
      </c>
      <c r="D43" s="28" t="s">
        <v>127</v>
      </c>
      <c r="E43" s="28" t="s">
        <v>11</v>
      </c>
      <c r="F43" s="28">
        <v>202.15</v>
      </c>
      <c r="G43" s="28"/>
      <c r="H43" s="27">
        <f t="shared" si="2"/>
        <v>0</v>
      </c>
    </row>
    <row r="44" spans="1:8" ht="26.25" customHeight="1">
      <c r="A44" s="5"/>
      <c r="B44" s="29">
        <v>37</v>
      </c>
      <c r="C44" s="28" t="s">
        <v>129</v>
      </c>
      <c r="D44" s="28" t="s">
        <v>128</v>
      </c>
      <c r="E44" s="28" t="s">
        <v>12</v>
      </c>
      <c r="F44" s="28">
        <v>11.663</v>
      </c>
      <c r="G44" s="28"/>
      <c r="H44" s="27">
        <f t="shared" si="2"/>
        <v>0</v>
      </c>
    </row>
    <row r="45" spans="1:8" ht="29.25" customHeight="1">
      <c r="A45" s="5"/>
      <c r="B45" s="29">
        <v>38</v>
      </c>
      <c r="C45" s="28" t="s">
        <v>133</v>
      </c>
      <c r="D45" s="28" t="s">
        <v>130</v>
      </c>
      <c r="E45" s="30" t="s">
        <v>4</v>
      </c>
      <c r="F45" s="28">
        <v>34.4</v>
      </c>
      <c r="G45" s="28"/>
      <c r="H45" s="27">
        <f t="shared" si="2"/>
        <v>0</v>
      </c>
    </row>
    <row r="46" spans="1:8" ht="31.5" customHeight="1">
      <c r="A46" s="5"/>
      <c r="B46" s="29">
        <v>39</v>
      </c>
      <c r="C46" s="28" t="s">
        <v>132</v>
      </c>
      <c r="D46" s="28" t="s">
        <v>131</v>
      </c>
      <c r="E46" s="28" t="s">
        <v>4</v>
      </c>
      <c r="F46" s="28">
        <v>81.72</v>
      </c>
      <c r="G46" s="28"/>
      <c r="H46" s="27">
        <f t="shared" si="2"/>
        <v>0</v>
      </c>
    </row>
    <row r="47" spans="1:8" ht="30.75" customHeight="1">
      <c r="A47" s="5"/>
      <c r="B47" s="29">
        <v>40</v>
      </c>
      <c r="C47" s="28" t="s">
        <v>135</v>
      </c>
      <c r="D47" s="28" t="s">
        <v>134</v>
      </c>
      <c r="E47" s="28" t="s">
        <v>4</v>
      </c>
      <c r="F47" s="28">
        <v>39.37</v>
      </c>
      <c r="G47" s="28"/>
      <c r="H47" s="27">
        <f t="shared" si="2"/>
        <v>0</v>
      </c>
    </row>
    <row r="48" spans="1:8" ht="29.25" customHeight="1">
      <c r="A48" s="5"/>
      <c r="B48" s="29">
        <v>41</v>
      </c>
      <c r="C48" s="28" t="s">
        <v>137</v>
      </c>
      <c r="D48" s="28" t="s">
        <v>136</v>
      </c>
      <c r="E48" s="28" t="s">
        <v>3</v>
      </c>
      <c r="F48" s="28">
        <v>3</v>
      </c>
      <c r="G48" s="28"/>
      <c r="H48" s="27">
        <f t="shared" si="2"/>
        <v>0</v>
      </c>
    </row>
    <row r="49" spans="1:8" ht="30" customHeight="1">
      <c r="A49" s="5"/>
      <c r="B49" s="29">
        <v>42</v>
      </c>
      <c r="C49" s="28" t="s">
        <v>139</v>
      </c>
      <c r="D49" s="28" t="s">
        <v>138</v>
      </c>
      <c r="E49" s="28" t="s">
        <v>4</v>
      </c>
      <c r="F49" s="28">
        <v>18</v>
      </c>
      <c r="G49" s="28"/>
      <c r="H49" s="27">
        <f t="shared" si="2"/>
        <v>0</v>
      </c>
    </row>
    <row r="50" spans="1:8" ht="26.25" customHeight="1">
      <c r="A50" s="5"/>
      <c r="B50" s="29">
        <v>43</v>
      </c>
      <c r="C50" s="28" t="s">
        <v>141</v>
      </c>
      <c r="D50" s="28" t="s">
        <v>140</v>
      </c>
      <c r="E50" s="28" t="s">
        <v>12</v>
      </c>
      <c r="F50" s="28">
        <v>6.162</v>
      </c>
      <c r="G50" s="28"/>
      <c r="H50" s="27">
        <f t="shared" si="2"/>
        <v>0</v>
      </c>
    </row>
    <row r="51" spans="1:8" ht="28.5" customHeight="1">
      <c r="A51" s="5"/>
      <c r="B51" s="29">
        <v>44</v>
      </c>
      <c r="C51" s="28" t="s">
        <v>143</v>
      </c>
      <c r="D51" s="28" t="s">
        <v>142</v>
      </c>
      <c r="E51" s="28" t="s">
        <v>3</v>
      </c>
      <c r="F51" s="28">
        <v>5</v>
      </c>
      <c r="G51" s="28"/>
      <c r="H51" s="27">
        <f t="shared" si="2"/>
        <v>0</v>
      </c>
    </row>
    <row r="52" spans="1:8" ht="26.25" customHeight="1">
      <c r="A52" s="5"/>
      <c r="B52" s="29">
        <v>45</v>
      </c>
      <c r="C52" s="28" t="s">
        <v>145</v>
      </c>
      <c r="D52" s="28" t="s">
        <v>144</v>
      </c>
      <c r="E52" s="28" t="s">
        <v>3</v>
      </c>
      <c r="F52" s="28">
        <v>5</v>
      </c>
      <c r="G52" s="28"/>
      <c r="H52" s="27">
        <f t="shared" si="2"/>
        <v>0</v>
      </c>
    </row>
    <row r="53" spans="1:8" ht="30" customHeight="1">
      <c r="A53" s="5"/>
      <c r="B53" s="29">
        <v>46</v>
      </c>
      <c r="C53" s="28" t="s">
        <v>147</v>
      </c>
      <c r="D53" s="28" t="s">
        <v>146</v>
      </c>
      <c r="E53" s="28" t="s">
        <v>166</v>
      </c>
      <c r="F53" s="28">
        <v>2</v>
      </c>
      <c r="G53" s="28"/>
      <c r="H53" s="27">
        <f t="shared" si="2"/>
        <v>0</v>
      </c>
    </row>
    <row r="54" spans="1:8" ht="32.25" customHeight="1">
      <c r="A54" s="5"/>
      <c r="B54" s="29">
        <v>47</v>
      </c>
      <c r="C54" s="28" t="s">
        <v>149</v>
      </c>
      <c r="D54" s="28" t="s">
        <v>148</v>
      </c>
      <c r="E54" s="28" t="s">
        <v>166</v>
      </c>
      <c r="F54" s="28">
        <v>2</v>
      </c>
      <c r="G54" s="28"/>
      <c r="H54" s="27">
        <f t="shared" si="2"/>
        <v>0</v>
      </c>
    </row>
    <row r="55" spans="1:8" ht="27.75" customHeight="1">
      <c r="A55" s="5"/>
      <c r="B55" s="29">
        <v>48</v>
      </c>
      <c r="C55" s="28" t="s">
        <v>151</v>
      </c>
      <c r="D55" s="28" t="s">
        <v>150</v>
      </c>
      <c r="E55" s="28" t="s">
        <v>166</v>
      </c>
      <c r="F55" s="28">
        <v>5</v>
      </c>
      <c r="G55" s="28"/>
      <c r="H55" s="27">
        <f t="shared" si="2"/>
        <v>0</v>
      </c>
    </row>
    <row r="56" spans="1:8" ht="29.25" customHeight="1">
      <c r="A56" s="5"/>
      <c r="B56" s="29">
        <v>49</v>
      </c>
      <c r="C56" s="28" t="s">
        <v>153</v>
      </c>
      <c r="D56" s="28" t="s">
        <v>152</v>
      </c>
      <c r="E56" s="28" t="s">
        <v>12</v>
      </c>
      <c r="F56" s="28">
        <v>23.325</v>
      </c>
      <c r="G56" s="28"/>
      <c r="H56" s="27">
        <f t="shared" si="2"/>
        <v>0</v>
      </c>
    </row>
    <row r="57" spans="1:8" ht="30.75" customHeight="1">
      <c r="A57" s="5"/>
      <c r="B57" s="29">
        <v>50</v>
      </c>
      <c r="C57" s="28" t="s">
        <v>155</v>
      </c>
      <c r="D57" s="28" t="s">
        <v>154</v>
      </c>
      <c r="E57" s="28" t="s">
        <v>12</v>
      </c>
      <c r="F57" s="28">
        <v>145.106</v>
      </c>
      <c r="G57" s="28"/>
      <c r="H57" s="27">
        <f t="shared" si="2"/>
        <v>0</v>
      </c>
    </row>
    <row r="58" spans="1:8" ht="22.5" customHeight="1">
      <c r="A58" s="5"/>
      <c r="B58" s="29">
        <v>51</v>
      </c>
      <c r="C58" s="28" t="s">
        <v>157</v>
      </c>
      <c r="D58" s="28" t="s">
        <v>156</v>
      </c>
      <c r="E58" s="28" t="s">
        <v>12</v>
      </c>
      <c r="F58" s="28">
        <v>66.087</v>
      </c>
      <c r="G58" s="28"/>
      <c r="H58" s="27">
        <f t="shared" si="2"/>
        <v>0</v>
      </c>
    </row>
    <row r="59" spans="1:8" ht="22.5" customHeight="1">
      <c r="A59" s="5"/>
      <c r="B59" s="29">
        <v>52</v>
      </c>
      <c r="C59" s="28" t="s">
        <v>159</v>
      </c>
      <c r="D59" s="28" t="s">
        <v>158</v>
      </c>
      <c r="E59" s="28" t="s">
        <v>12</v>
      </c>
      <c r="F59" s="28">
        <v>211.193</v>
      </c>
      <c r="G59" s="28"/>
      <c r="H59" s="27">
        <f t="shared" si="2"/>
        <v>0</v>
      </c>
    </row>
    <row r="60" spans="1:8" ht="49.5" customHeight="1">
      <c r="A60" s="5"/>
      <c r="B60" s="29">
        <v>53</v>
      </c>
      <c r="C60" s="28" t="s">
        <v>160</v>
      </c>
      <c r="D60" s="28" t="s">
        <v>167</v>
      </c>
      <c r="E60" s="28" t="s">
        <v>12</v>
      </c>
      <c r="F60" s="28">
        <v>49.07</v>
      </c>
      <c r="G60" s="28"/>
      <c r="H60" s="27">
        <f t="shared" si="2"/>
        <v>0</v>
      </c>
    </row>
    <row r="61" spans="1:8" ht="22.5" customHeight="1">
      <c r="A61" s="5"/>
      <c r="B61" s="29">
        <v>54</v>
      </c>
      <c r="C61" s="28" t="s">
        <v>173</v>
      </c>
      <c r="D61" s="28" t="s">
        <v>161</v>
      </c>
      <c r="E61" s="28" t="s">
        <v>168</v>
      </c>
      <c r="F61" s="28">
        <v>1</v>
      </c>
      <c r="G61" s="28"/>
      <c r="H61" s="27">
        <f t="shared" si="2"/>
        <v>0</v>
      </c>
    </row>
    <row r="62" spans="1:8" ht="22.5" customHeight="1">
      <c r="A62" s="5"/>
      <c r="B62" s="29">
        <v>55</v>
      </c>
      <c r="C62" s="28" t="s">
        <v>171</v>
      </c>
      <c r="D62" s="28" t="s">
        <v>162</v>
      </c>
      <c r="E62" s="28" t="s">
        <v>4</v>
      </c>
      <c r="F62" s="28">
        <v>1</v>
      </c>
      <c r="G62" s="28"/>
      <c r="H62" s="27">
        <f t="shared" si="2"/>
        <v>0</v>
      </c>
    </row>
    <row r="63" spans="1:8" ht="33" customHeight="1">
      <c r="A63" s="5"/>
      <c r="B63" s="29">
        <v>56</v>
      </c>
      <c r="C63" s="28" t="s">
        <v>172</v>
      </c>
      <c r="D63" s="28" t="s">
        <v>163</v>
      </c>
      <c r="E63" s="28" t="s">
        <v>4</v>
      </c>
      <c r="F63" s="28">
        <v>6</v>
      </c>
      <c r="G63" s="28"/>
      <c r="H63" s="27">
        <f aca="true" t="shared" si="3" ref="H63:H85">F63*G63</f>
        <v>0</v>
      </c>
    </row>
    <row r="64" spans="1:8" ht="21" customHeight="1">
      <c r="A64" s="5"/>
      <c r="B64" s="29">
        <v>57</v>
      </c>
      <c r="C64" s="28" t="s">
        <v>170</v>
      </c>
      <c r="D64" s="28" t="s">
        <v>164</v>
      </c>
      <c r="E64" s="28" t="s">
        <v>168</v>
      </c>
      <c r="F64" s="28">
        <v>1</v>
      </c>
      <c r="G64" s="28"/>
      <c r="H64" s="27">
        <f t="shared" si="3"/>
        <v>0</v>
      </c>
    </row>
    <row r="65" spans="1:8" ht="25.5" customHeight="1">
      <c r="A65" s="5"/>
      <c r="B65" s="29">
        <v>58</v>
      </c>
      <c r="C65" s="28" t="s">
        <v>169</v>
      </c>
      <c r="D65" s="28" t="s">
        <v>165</v>
      </c>
      <c r="E65" s="28" t="s">
        <v>3</v>
      </c>
      <c r="F65" s="28">
        <v>70</v>
      </c>
      <c r="G65" s="28"/>
      <c r="H65" s="27">
        <f t="shared" si="3"/>
        <v>0</v>
      </c>
    </row>
    <row r="66" spans="1:8" ht="25.5" customHeight="1">
      <c r="A66" s="5"/>
      <c r="B66" s="29">
        <v>59</v>
      </c>
      <c r="C66" s="28" t="s">
        <v>195</v>
      </c>
      <c r="D66" s="28" t="s">
        <v>174</v>
      </c>
      <c r="E66" s="28" t="s">
        <v>12</v>
      </c>
      <c r="F66" s="28">
        <v>57.6</v>
      </c>
      <c r="G66" s="28"/>
      <c r="H66" s="27">
        <f t="shared" si="3"/>
        <v>0</v>
      </c>
    </row>
    <row r="67" spans="1:8" ht="25.5" customHeight="1">
      <c r="A67" s="5"/>
      <c r="B67" s="29">
        <v>60</v>
      </c>
      <c r="C67" s="28" t="s">
        <v>195</v>
      </c>
      <c r="D67" s="28" t="s">
        <v>175</v>
      </c>
      <c r="E67" s="28" t="s">
        <v>4</v>
      </c>
      <c r="F67" s="28">
        <v>240</v>
      </c>
      <c r="G67" s="28"/>
      <c r="H67" s="27">
        <f t="shared" si="3"/>
        <v>0</v>
      </c>
    </row>
    <row r="68" spans="1:8" ht="25.5" customHeight="1">
      <c r="A68" s="5"/>
      <c r="B68" s="29">
        <v>61</v>
      </c>
      <c r="C68" s="28" t="s">
        <v>195</v>
      </c>
      <c r="D68" s="28" t="s">
        <v>176</v>
      </c>
      <c r="E68" s="28" t="s">
        <v>4</v>
      </c>
      <c r="F68" s="28">
        <v>525</v>
      </c>
      <c r="G68" s="28"/>
      <c r="H68" s="27">
        <f t="shared" si="3"/>
        <v>0</v>
      </c>
    </row>
    <row r="69" spans="1:8" ht="25.5" customHeight="1">
      <c r="A69" s="5"/>
      <c r="B69" s="29">
        <v>62</v>
      </c>
      <c r="C69" s="28" t="s">
        <v>195</v>
      </c>
      <c r="D69" s="28" t="s">
        <v>177</v>
      </c>
      <c r="E69" s="28" t="s">
        <v>4</v>
      </c>
      <c r="F69" s="28">
        <v>250</v>
      </c>
      <c r="G69" s="28"/>
      <c r="H69" s="27">
        <f t="shared" si="3"/>
        <v>0</v>
      </c>
    </row>
    <row r="70" spans="1:8" ht="36.75" customHeight="1">
      <c r="A70" s="5"/>
      <c r="B70" s="29">
        <v>63</v>
      </c>
      <c r="C70" s="28" t="s">
        <v>195</v>
      </c>
      <c r="D70" s="28" t="s">
        <v>178</v>
      </c>
      <c r="E70" s="28" t="s">
        <v>3</v>
      </c>
      <c r="F70" s="28">
        <v>8</v>
      </c>
      <c r="G70" s="28"/>
      <c r="H70" s="27">
        <f t="shared" si="3"/>
        <v>0</v>
      </c>
    </row>
    <row r="71" spans="1:8" ht="25.5" customHeight="1">
      <c r="A71" s="5"/>
      <c r="B71" s="29">
        <v>64</v>
      </c>
      <c r="C71" s="28" t="s">
        <v>195</v>
      </c>
      <c r="D71" s="28" t="s">
        <v>179</v>
      </c>
      <c r="E71" s="28" t="s">
        <v>4</v>
      </c>
      <c r="F71" s="28">
        <v>275</v>
      </c>
      <c r="G71" s="28"/>
      <c r="H71" s="27">
        <f t="shared" si="3"/>
        <v>0</v>
      </c>
    </row>
    <row r="72" spans="1:8" ht="25.5" customHeight="1">
      <c r="A72" s="5"/>
      <c r="B72" s="29">
        <v>65</v>
      </c>
      <c r="C72" s="28" t="s">
        <v>195</v>
      </c>
      <c r="D72" s="28" t="s">
        <v>180</v>
      </c>
      <c r="E72" s="28" t="s">
        <v>4</v>
      </c>
      <c r="F72" s="28">
        <v>240</v>
      </c>
      <c r="G72" s="28"/>
      <c r="H72" s="27">
        <f t="shared" si="3"/>
        <v>0</v>
      </c>
    </row>
    <row r="73" spans="1:8" ht="36.75" customHeight="1">
      <c r="A73" s="5"/>
      <c r="B73" s="29">
        <v>66</v>
      </c>
      <c r="C73" s="28" t="s">
        <v>195</v>
      </c>
      <c r="D73" s="28" t="s">
        <v>181</v>
      </c>
      <c r="E73" s="28" t="s">
        <v>3</v>
      </c>
      <c r="F73" s="28">
        <v>8</v>
      </c>
      <c r="G73" s="28"/>
      <c r="H73" s="27">
        <f t="shared" si="3"/>
        <v>0</v>
      </c>
    </row>
    <row r="74" spans="1:8" ht="25.5" customHeight="1">
      <c r="A74" s="5"/>
      <c r="B74" s="29">
        <v>67</v>
      </c>
      <c r="C74" s="28" t="s">
        <v>195</v>
      </c>
      <c r="D74" s="28" t="s">
        <v>182</v>
      </c>
      <c r="E74" s="28" t="s">
        <v>4</v>
      </c>
      <c r="F74" s="28">
        <v>240</v>
      </c>
      <c r="G74" s="28"/>
      <c r="H74" s="27">
        <f t="shared" si="3"/>
        <v>0</v>
      </c>
    </row>
    <row r="75" spans="1:8" ht="25.5" customHeight="1">
      <c r="A75" s="5"/>
      <c r="B75" s="29">
        <v>68</v>
      </c>
      <c r="C75" s="28" t="s">
        <v>195</v>
      </c>
      <c r="D75" s="28" t="s">
        <v>183</v>
      </c>
      <c r="E75" s="28" t="s">
        <v>3</v>
      </c>
      <c r="F75" s="28">
        <v>6</v>
      </c>
      <c r="G75" s="28"/>
      <c r="H75" s="27">
        <f t="shared" si="3"/>
        <v>0</v>
      </c>
    </row>
    <row r="76" spans="1:8" ht="25.5" customHeight="1">
      <c r="A76" s="5"/>
      <c r="B76" s="29">
        <v>69</v>
      </c>
      <c r="C76" s="28" t="s">
        <v>195</v>
      </c>
      <c r="D76" s="28" t="s">
        <v>184</v>
      </c>
      <c r="E76" s="28" t="s">
        <v>4</v>
      </c>
      <c r="F76" s="28">
        <v>24</v>
      </c>
      <c r="G76" s="28"/>
      <c r="H76" s="27">
        <f t="shared" si="3"/>
        <v>0</v>
      </c>
    </row>
    <row r="77" spans="1:8" ht="25.5" customHeight="1">
      <c r="A77" s="5"/>
      <c r="B77" s="29">
        <v>70</v>
      </c>
      <c r="C77" s="28" t="s">
        <v>195</v>
      </c>
      <c r="D77" s="28" t="s">
        <v>185</v>
      </c>
      <c r="E77" s="28" t="s">
        <v>3</v>
      </c>
      <c r="F77" s="28">
        <v>6</v>
      </c>
      <c r="G77" s="28"/>
      <c r="H77" s="27">
        <f t="shared" si="3"/>
        <v>0</v>
      </c>
    </row>
    <row r="78" spans="1:8" ht="25.5" customHeight="1">
      <c r="A78" s="5"/>
      <c r="B78" s="29">
        <v>71</v>
      </c>
      <c r="C78" s="28" t="s">
        <v>195</v>
      </c>
      <c r="D78" s="28" t="s">
        <v>186</v>
      </c>
      <c r="E78" s="28" t="s">
        <v>3</v>
      </c>
      <c r="F78" s="28">
        <v>2</v>
      </c>
      <c r="G78" s="28"/>
      <c r="H78" s="27">
        <f t="shared" si="3"/>
        <v>0</v>
      </c>
    </row>
    <row r="79" spans="1:8" ht="36" customHeight="1">
      <c r="A79" s="5"/>
      <c r="B79" s="29">
        <v>72</v>
      </c>
      <c r="C79" s="28" t="s">
        <v>195</v>
      </c>
      <c r="D79" s="28" t="s">
        <v>187</v>
      </c>
      <c r="E79" s="28" t="s">
        <v>196</v>
      </c>
      <c r="F79" s="28">
        <v>6</v>
      </c>
      <c r="G79" s="28"/>
      <c r="H79" s="27">
        <f t="shared" si="3"/>
        <v>0</v>
      </c>
    </row>
    <row r="80" spans="1:8" ht="25.5" customHeight="1">
      <c r="A80" s="5"/>
      <c r="B80" s="29">
        <v>73</v>
      </c>
      <c r="C80" s="28" t="s">
        <v>195</v>
      </c>
      <c r="D80" s="28" t="s">
        <v>188</v>
      </c>
      <c r="E80" s="28" t="s">
        <v>3</v>
      </c>
      <c r="F80" s="28">
        <v>3</v>
      </c>
      <c r="G80" s="28"/>
      <c r="H80" s="27">
        <f t="shared" si="3"/>
        <v>0</v>
      </c>
    </row>
    <row r="81" spans="1:8" ht="25.5" customHeight="1">
      <c r="A81" s="5"/>
      <c r="B81" s="29">
        <v>74</v>
      </c>
      <c r="C81" s="28" t="s">
        <v>195</v>
      </c>
      <c r="D81" s="28" t="s">
        <v>189</v>
      </c>
      <c r="E81" s="28" t="s">
        <v>3</v>
      </c>
      <c r="F81" s="28">
        <v>3</v>
      </c>
      <c r="G81" s="28"/>
      <c r="H81" s="27">
        <f t="shared" si="3"/>
        <v>0</v>
      </c>
    </row>
    <row r="82" spans="1:8" ht="46.5" customHeight="1">
      <c r="A82" s="5"/>
      <c r="B82" s="29">
        <v>75</v>
      </c>
      <c r="C82" s="28" t="s">
        <v>195</v>
      </c>
      <c r="D82" s="28" t="s">
        <v>190</v>
      </c>
      <c r="E82" s="28" t="s">
        <v>3</v>
      </c>
      <c r="F82" s="28">
        <v>1</v>
      </c>
      <c r="G82" s="28"/>
      <c r="H82" s="27">
        <f t="shared" si="3"/>
        <v>0</v>
      </c>
    </row>
    <row r="83" spans="1:8" ht="25.5" customHeight="1">
      <c r="A83" s="5"/>
      <c r="B83" s="29">
        <v>76</v>
      </c>
      <c r="C83" s="28" t="s">
        <v>195</v>
      </c>
      <c r="D83" s="28" t="s">
        <v>191</v>
      </c>
      <c r="E83" s="28" t="s">
        <v>197</v>
      </c>
      <c r="F83" s="28">
        <v>7</v>
      </c>
      <c r="G83" s="28"/>
      <c r="H83" s="27">
        <f t="shared" si="3"/>
        <v>0</v>
      </c>
    </row>
    <row r="84" spans="1:8" ht="24.75" customHeight="1">
      <c r="A84" s="5"/>
      <c r="B84" s="29">
        <v>77</v>
      </c>
      <c r="C84" s="28" t="s">
        <v>195</v>
      </c>
      <c r="D84" s="28" t="s">
        <v>192</v>
      </c>
      <c r="E84" s="28" t="s">
        <v>196</v>
      </c>
      <c r="F84" s="28">
        <v>1</v>
      </c>
      <c r="G84" s="28"/>
      <c r="H84" s="27">
        <f t="shared" si="3"/>
        <v>0</v>
      </c>
    </row>
    <row r="85" spans="1:8" ht="22.5" customHeight="1">
      <c r="A85" s="5"/>
      <c r="B85" s="29">
        <v>78</v>
      </c>
      <c r="C85" s="28" t="s">
        <v>195</v>
      </c>
      <c r="D85" s="28" t="s">
        <v>193</v>
      </c>
      <c r="E85" s="28" t="s">
        <v>196</v>
      </c>
      <c r="F85" s="28">
        <v>1</v>
      </c>
      <c r="G85" s="28"/>
      <c r="H85" s="27">
        <f t="shared" si="3"/>
        <v>0</v>
      </c>
    </row>
    <row r="86" spans="1:8" ht="17.25" customHeight="1">
      <c r="A86" s="5"/>
      <c r="B86" s="29">
        <v>79</v>
      </c>
      <c r="C86" s="28" t="s">
        <v>195</v>
      </c>
      <c r="D86" s="28" t="s">
        <v>194</v>
      </c>
      <c r="E86" s="28" t="s">
        <v>196</v>
      </c>
      <c r="F86" s="28">
        <v>1</v>
      </c>
      <c r="G86" s="28"/>
      <c r="H86" s="27">
        <f t="shared" si="2"/>
        <v>0</v>
      </c>
    </row>
    <row r="87" spans="1:8" ht="33" customHeight="1">
      <c r="A87" s="5"/>
      <c r="B87" s="29">
        <v>80</v>
      </c>
      <c r="C87" s="28" t="s">
        <v>105</v>
      </c>
      <c r="D87" s="28" t="s">
        <v>198</v>
      </c>
      <c r="E87" s="28" t="s">
        <v>12</v>
      </c>
      <c r="F87" s="28">
        <v>1.69</v>
      </c>
      <c r="G87" s="28"/>
      <c r="H87" s="27">
        <f t="shared" si="2"/>
        <v>0</v>
      </c>
    </row>
    <row r="88" spans="1:8" ht="41.25" customHeight="1">
      <c r="A88" s="5"/>
      <c r="B88" s="29">
        <v>81</v>
      </c>
      <c r="C88" s="28" t="s">
        <v>105</v>
      </c>
      <c r="D88" s="28" t="s">
        <v>199</v>
      </c>
      <c r="E88" s="28" t="s">
        <v>12</v>
      </c>
      <c r="F88" s="28">
        <v>10.14</v>
      </c>
      <c r="G88" s="28"/>
      <c r="H88" s="27">
        <f t="shared" si="2"/>
        <v>0</v>
      </c>
    </row>
    <row r="89" spans="1:8" ht="30.75" customHeight="1">
      <c r="A89" s="5"/>
      <c r="B89" s="29">
        <v>82</v>
      </c>
      <c r="C89" s="28" t="s">
        <v>105</v>
      </c>
      <c r="D89" s="28" t="s">
        <v>200</v>
      </c>
      <c r="E89" s="28" t="s">
        <v>12</v>
      </c>
      <c r="F89" s="28">
        <v>10.14</v>
      </c>
      <c r="G89" s="28"/>
      <c r="H89" s="27">
        <f t="shared" si="2"/>
        <v>0</v>
      </c>
    </row>
    <row r="90" spans="1:8" ht="17.25" customHeight="1">
      <c r="A90" s="5"/>
      <c r="B90" s="29">
        <v>83</v>
      </c>
      <c r="C90" s="28" t="s">
        <v>105</v>
      </c>
      <c r="D90" s="28" t="s">
        <v>201</v>
      </c>
      <c r="E90" s="28" t="s">
        <v>3</v>
      </c>
      <c r="F90" s="28">
        <v>30</v>
      </c>
      <c r="G90" s="28"/>
      <c r="H90" s="27">
        <f t="shared" si="2"/>
        <v>0</v>
      </c>
    </row>
    <row r="91" spans="1:8" ht="17.25" customHeight="1">
      <c r="A91" s="5"/>
      <c r="B91" s="29">
        <v>84</v>
      </c>
      <c r="C91" s="28" t="s">
        <v>105</v>
      </c>
      <c r="D91" s="28" t="s">
        <v>202</v>
      </c>
      <c r="E91" s="28" t="s">
        <v>3</v>
      </c>
      <c r="F91" s="28">
        <v>45</v>
      </c>
      <c r="G91" s="28"/>
      <c r="H91" s="27">
        <f t="shared" si="2"/>
        <v>0</v>
      </c>
    </row>
    <row r="92" spans="1:8" ht="21" customHeight="1">
      <c r="A92" s="5"/>
      <c r="B92" s="29">
        <v>85</v>
      </c>
      <c r="C92" s="28" t="s">
        <v>105</v>
      </c>
      <c r="D92" s="28" t="s">
        <v>203</v>
      </c>
      <c r="E92" s="28" t="s">
        <v>11</v>
      </c>
      <c r="F92" s="28">
        <v>33.8</v>
      </c>
      <c r="G92" s="28"/>
      <c r="H92" s="27">
        <f t="shared" si="2"/>
        <v>0</v>
      </c>
    </row>
    <row r="93" spans="1:8" ht="21" customHeight="1">
      <c r="A93" s="31"/>
      <c r="B93" s="29">
        <v>86</v>
      </c>
      <c r="C93" s="28"/>
      <c r="D93" s="28" t="s">
        <v>204</v>
      </c>
      <c r="E93" s="28" t="s">
        <v>196</v>
      </c>
      <c r="F93" s="28">
        <v>1</v>
      </c>
      <c r="G93" s="28"/>
      <c r="H93" s="27">
        <f t="shared" si="2"/>
        <v>0</v>
      </c>
    </row>
    <row r="94" spans="1:8" ht="21" customHeight="1">
      <c r="A94" s="31"/>
      <c r="B94" s="29">
        <v>87</v>
      </c>
      <c r="C94" s="28"/>
      <c r="D94" s="28" t="s">
        <v>206</v>
      </c>
      <c r="E94" s="28" t="s">
        <v>3</v>
      </c>
      <c r="F94" s="28">
        <v>3</v>
      </c>
      <c r="G94" s="28"/>
      <c r="H94" s="27">
        <f t="shared" si="2"/>
        <v>0</v>
      </c>
    </row>
    <row r="95" spans="1:8" ht="21" customHeight="1">
      <c r="A95" s="31"/>
      <c r="B95" s="29">
        <v>88</v>
      </c>
      <c r="C95" s="28"/>
      <c r="D95" s="28" t="s">
        <v>205</v>
      </c>
      <c r="E95" s="28" t="s">
        <v>3</v>
      </c>
      <c r="F95" s="28">
        <v>3</v>
      </c>
      <c r="G95" s="28"/>
      <c r="H95" s="27">
        <f t="shared" si="2"/>
        <v>0</v>
      </c>
    </row>
    <row r="96" spans="2:8" ht="20.25" customHeight="1" thickBot="1">
      <c r="B96" s="6"/>
      <c r="C96" s="6"/>
      <c r="D96" s="47" t="s">
        <v>77</v>
      </c>
      <c r="E96" s="48"/>
      <c r="F96" s="49" t="s">
        <v>7</v>
      </c>
      <c r="G96" s="50"/>
      <c r="H96" s="7">
        <f>SUM(H8:H36)</f>
        <v>0</v>
      </c>
    </row>
    <row r="97" spans="2:8" ht="12.75">
      <c r="B97" s="6"/>
      <c r="C97" s="6"/>
      <c r="D97" s="8"/>
      <c r="E97" s="9"/>
      <c r="F97" s="51" t="s">
        <v>9</v>
      </c>
      <c r="G97" s="52"/>
      <c r="H97" s="10">
        <f>H96*0.23</f>
        <v>0</v>
      </c>
    </row>
    <row r="98" spans="2:8" ht="13.5" thickBot="1">
      <c r="B98" s="6"/>
      <c r="C98" s="6"/>
      <c r="D98" s="11"/>
      <c r="E98" s="8"/>
      <c r="F98" s="41" t="s">
        <v>8</v>
      </c>
      <c r="G98" s="42"/>
      <c r="H98" s="12">
        <f>SUM(H96:H97)</f>
        <v>0</v>
      </c>
    </row>
    <row r="99" spans="2:8" ht="12.75">
      <c r="B99" s="6"/>
      <c r="C99" s="6"/>
      <c r="D99" s="11"/>
      <c r="E99" s="8"/>
      <c r="F99" s="25"/>
      <c r="G99" s="8"/>
      <c r="H99" s="26"/>
    </row>
  </sheetData>
  <sheetProtection/>
  <mergeCells count="10">
    <mergeCell ref="B1:C1"/>
    <mergeCell ref="E1:H2"/>
    <mergeCell ref="B3:H3"/>
    <mergeCell ref="B7:H7"/>
    <mergeCell ref="F98:G98"/>
    <mergeCell ref="B5:H5"/>
    <mergeCell ref="E6:F6"/>
    <mergeCell ref="D96:E96"/>
    <mergeCell ref="F96:G96"/>
    <mergeCell ref="F97:G97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2" customWidth="1"/>
    <col min="10" max="10" width="12.125" style="0" bestFit="1" customWidth="1"/>
  </cols>
  <sheetData>
    <row r="4" spans="4:10" ht="47.25">
      <c r="D4" s="23">
        <v>1</v>
      </c>
      <c r="E4" s="23" t="s">
        <v>74</v>
      </c>
      <c r="F4" s="24" t="s">
        <v>73</v>
      </c>
      <c r="G4" s="23" t="s">
        <v>15</v>
      </c>
      <c r="H4" s="23">
        <v>0.172</v>
      </c>
      <c r="I4" s="23">
        <v>7287.98</v>
      </c>
      <c r="J4" s="23">
        <f>ROUND(H4*I4,2)</f>
        <v>1253.53</v>
      </c>
    </row>
    <row r="5" spans="4:10" ht="78.75">
      <c r="D5" s="23">
        <v>2</v>
      </c>
      <c r="E5" s="23" t="s">
        <v>75</v>
      </c>
      <c r="F5" s="24" t="s">
        <v>16</v>
      </c>
      <c r="G5" s="23" t="s">
        <v>12</v>
      </c>
      <c r="H5" s="23">
        <v>337</v>
      </c>
      <c r="I5" s="23">
        <v>16.99</v>
      </c>
      <c r="J5" s="23">
        <f aca="true" t="shared" si="0" ref="J5:J33">ROUND(H5*I5,2)</f>
        <v>5725.63</v>
      </c>
    </row>
    <row r="6" spans="4:10" ht="63">
      <c r="D6" s="23">
        <v>3</v>
      </c>
      <c r="E6" s="23" t="s">
        <v>76</v>
      </c>
      <c r="F6" s="24" t="s">
        <v>72</v>
      </c>
      <c r="G6" s="23" t="s">
        <v>11</v>
      </c>
      <c r="H6" s="23">
        <v>722</v>
      </c>
      <c r="I6" s="23">
        <v>6.69</v>
      </c>
      <c r="J6" s="23">
        <f t="shared" si="0"/>
        <v>4830.18</v>
      </c>
    </row>
    <row r="7" spans="4:10" ht="78.75">
      <c r="D7" s="23">
        <v>4</v>
      </c>
      <c r="E7" s="24" t="s">
        <v>70</v>
      </c>
      <c r="F7" s="24" t="s">
        <v>71</v>
      </c>
      <c r="G7" s="23" t="s">
        <v>12</v>
      </c>
      <c r="H7" s="23">
        <v>337</v>
      </c>
      <c r="I7" s="23">
        <v>136.46</v>
      </c>
      <c r="J7" s="23">
        <f t="shared" si="0"/>
        <v>45987.02</v>
      </c>
    </row>
    <row r="8" spans="4:10" ht="63">
      <c r="D8" s="23">
        <v>5</v>
      </c>
      <c r="E8" s="23" t="s">
        <v>69</v>
      </c>
      <c r="F8" s="24" t="s">
        <v>68</v>
      </c>
      <c r="G8" s="23" t="s">
        <v>12</v>
      </c>
      <c r="H8" s="23">
        <v>300</v>
      </c>
      <c r="I8" s="23">
        <v>81.88</v>
      </c>
      <c r="J8" s="23">
        <f t="shared" si="0"/>
        <v>24564</v>
      </c>
    </row>
    <row r="9" spans="4:10" ht="114.75" customHeight="1">
      <c r="D9" s="23">
        <v>6</v>
      </c>
      <c r="E9" s="18" t="s">
        <v>17</v>
      </c>
      <c r="F9" s="18" t="s">
        <v>18</v>
      </c>
      <c r="G9" s="17" t="s">
        <v>12</v>
      </c>
      <c r="H9" s="19">
        <v>300</v>
      </c>
      <c r="I9" s="20">
        <v>7.42</v>
      </c>
      <c r="J9" s="23">
        <f t="shared" si="0"/>
        <v>2226</v>
      </c>
    </row>
    <row r="10" spans="4:10" ht="47.25">
      <c r="D10" s="23">
        <v>7</v>
      </c>
      <c r="E10" s="17" t="s">
        <v>62</v>
      </c>
      <c r="F10" s="17" t="s">
        <v>19</v>
      </c>
      <c r="G10" s="17" t="s">
        <v>12</v>
      </c>
      <c r="H10" s="19">
        <v>18.2</v>
      </c>
      <c r="I10" s="20">
        <v>761.67</v>
      </c>
      <c r="J10" s="23">
        <f t="shared" si="0"/>
        <v>13862.39</v>
      </c>
    </row>
    <row r="11" spans="4:10" ht="70.5" customHeight="1">
      <c r="D11" s="23">
        <v>8</v>
      </c>
      <c r="E11" s="17" t="s">
        <v>63</v>
      </c>
      <c r="F11" s="18" t="s">
        <v>20</v>
      </c>
      <c r="G11" s="17" t="s">
        <v>4</v>
      </c>
      <c r="H11" s="19">
        <v>9</v>
      </c>
      <c r="I11" s="20">
        <v>58.76</v>
      </c>
      <c r="J11" s="23">
        <f t="shared" si="0"/>
        <v>528.84</v>
      </c>
    </row>
    <row r="12" spans="4:10" ht="70.5" customHeight="1">
      <c r="D12" s="23">
        <v>9</v>
      </c>
      <c r="E12" s="17" t="s">
        <v>21</v>
      </c>
      <c r="F12" s="18" t="s">
        <v>22</v>
      </c>
      <c r="G12" s="17" t="s">
        <v>4</v>
      </c>
      <c r="H12" s="19">
        <v>43</v>
      </c>
      <c r="I12" s="20">
        <v>56.61</v>
      </c>
      <c r="J12" s="23">
        <f t="shared" si="0"/>
        <v>2434.23</v>
      </c>
    </row>
    <row r="13" spans="4:10" ht="82.5" customHeight="1">
      <c r="D13" s="23">
        <v>10</v>
      </c>
      <c r="E13" s="17" t="s">
        <v>64</v>
      </c>
      <c r="F13" s="18" t="s">
        <v>23</v>
      </c>
      <c r="G13" s="17"/>
      <c r="H13" s="19">
        <v>290</v>
      </c>
      <c r="I13" s="20">
        <v>43.13</v>
      </c>
      <c r="J13" s="23">
        <f t="shared" si="0"/>
        <v>12507.7</v>
      </c>
    </row>
    <row r="14" spans="4:10" ht="118.5" customHeight="1">
      <c r="D14" s="23">
        <v>11</v>
      </c>
      <c r="E14" s="17" t="s">
        <v>24</v>
      </c>
      <c r="F14" s="18" t="s">
        <v>25</v>
      </c>
      <c r="G14" s="17" t="s">
        <v>12</v>
      </c>
      <c r="H14" s="19">
        <v>1.35</v>
      </c>
      <c r="I14" s="20">
        <v>42.84</v>
      </c>
      <c r="J14" s="23">
        <f t="shared" si="0"/>
        <v>57.83</v>
      </c>
    </row>
    <row r="15" spans="4:10" ht="154.5" customHeight="1">
      <c r="D15" s="23">
        <v>12</v>
      </c>
      <c r="E15" s="17" t="s">
        <v>26</v>
      </c>
      <c r="F15" s="17" t="s">
        <v>27</v>
      </c>
      <c r="G15" s="17"/>
      <c r="H15" s="19">
        <v>35</v>
      </c>
      <c r="I15" s="20">
        <v>36.79</v>
      </c>
      <c r="J15" s="23">
        <f t="shared" si="0"/>
        <v>1287.65</v>
      </c>
    </row>
    <row r="16" spans="4:10" ht="47.25">
      <c r="D16" s="23">
        <v>13</v>
      </c>
      <c r="E16" s="17" t="s">
        <v>28</v>
      </c>
      <c r="F16" s="17" t="s">
        <v>29</v>
      </c>
      <c r="G16" s="17" t="s">
        <v>30</v>
      </c>
      <c r="H16" s="19">
        <v>35</v>
      </c>
      <c r="I16" s="20">
        <v>87.74</v>
      </c>
      <c r="J16" s="23">
        <f t="shared" si="0"/>
        <v>3070.9</v>
      </c>
    </row>
    <row r="17" spans="4:10" ht="130.5" customHeight="1">
      <c r="D17" s="23">
        <v>14</v>
      </c>
      <c r="E17" s="17" t="s">
        <v>31</v>
      </c>
      <c r="F17" s="18" t="s">
        <v>32</v>
      </c>
      <c r="G17" s="17"/>
      <c r="H17" s="19">
        <v>257</v>
      </c>
      <c r="I17" s="20">
        <v>115.19</v>
      </c>
      <c r="J17" s="23">
        <f t="shared" si="0"/>
        <v>29603.83</v>
      </c>
    </row>
    <row r="18" spans="4:10" ht="130.5" customHeight="1">
      <c r="D18" s="23">
        <v>15</v>
      </c>
      <c r="E18" s="17" t="s">
        <v>31</v>
      </c>
      <c r="F18" s="18" t="s">
        <v>33</v>
      </c>
      <c r="G18" s="17"/>
      <c r="H18" s="19">
        <v>35</v>
      </c>
      <c r="I18" s="20">
        <v>115.19</v>
      </c>
      <c r="J18" s="23">
        <f t="shared" si="0"/>
        <v>4031.65</v>
      </c>
    </row>
    <row r="19" spans="4:10" ht="189.75" customHeight="1">
      <c r="D19" s="23">
        <v>16</v>
      </c>
      <c r="E19" s="18" t="s">
        <v>34</v>
      </c>
      <c r="F19" s="17" t="s">
        <v>35</v>
      </c>
      <c r="G19" s="17" t="s">
        <v>65</v>
      </c>
      <c r="H19" s="19">
        <v>5</v>
      </c>
      <c r="I19" s="20">
        <v>288.81</v>
      </c>
      <c r="J19" s="23">
        <f t="shared" si="0"/>
        <v>1444.05</v>
      </c>
    </row>
    <row r="20" spans="4:10" ht="156" customHeight="1">
      <c r="D20" s="23">
        <v>17</v>
      </c>
      <c r="E20" s="18" t="s">
        <v>36</v>
      </c>
      <c r="F20" s="17" t="s">
        <v>37</v>
      </c>
      <c r="G20" s="17" t="s">
        <v>4</v>
      </c>
      <c r="H20" s="19">
        <v>7</v>
      </c>
      <c r="I20" s="20">
        <v>24.23</v>
      </c>
      <c r="J20" s="23">
        <f t="shared" si="0"/>
        <v>169.61</v>
      </c>
    </row>
    <row r="21" spans="4:10" ht="106.5" customHeight="1">
      <c r="D21" s="23">
        <v>18</v>
      </c>
      <c r="E21" s="17" t="s">
        <v>38</v>
      </c>
      <c r="F21" s="18" t="s">
        <v>39</v>
      </c>
      <c r="G21" s="17" t="s">
        <v>11</v>
      </c>
      <c r="H21" s="19">
        <v>27.2</v>
      </c>
      <c r="I21" s="20">
        <v>79.25</v>
      </c>
      <c r="J21" s="23">
        <f t="shared" si="0"/>
        <v>2155.6</v>
      </c>
    </row>
    <row r="22" spans="4:10" ht="70.5" customHeight="1">
      <c r="D22" s="23">
        <v>19</v>
      </c>
      <c r="E22" s="17" t="s">
        <v>40</v>
      </c>
      <c r="F22" s="17" t="s">
        <v>41</v>
      </c>
      <c r="G22" s="17" t="s">
        <v>13</v>
      </c>
      <c r="H22" s="19">
        <v>5</v>
      </c>
      <c r="I22" s="20">
        <v>41.93</v>
      </c>
      <c r="J22" s="23">
        <f t="shared" si="0"/>
        <v>209.65</v>
      </c>
    </row>
    <row r="23" spans="4:10" ht="47.25">
      <c r="D23" s="23">
        <v>20</v>
      </c>
      <c r="E23" s="17" t="s">
        <v>66</v>
      </c>
      <c r="F23" s="18" t="s">
        <v>42</v>
      </c>
      <c r="G23" s="17" t="s">
        <v>3</v>
      </c>
      <c r="H23" s="19">
        <v>4</v>
      </c>
      <c r="I23" s="20">
        <v>33.56</v>
      </c>
      <c r="J23" s="23">
        <f t="shared" si="0"/>
        <v>134.24</v>
      </c>
    </row>
    <row r="24" spans="4:10" ht="46.5" customHeight="1">
      <c r="D24" s="23">
        <v>21</v>
      </c>
      <c r="E24" s="17" t="s">
        <v>43</v>
      </c>
      <c r="F24" s="17" t="s">
        <v>44</v>
      </c>
      <c r="G24" s="17" t="s">
        <v>3</v>
      </c>
      <c r="H24" s="19">
        <v>22</v>
      </c>
      <c r="I24" s="20">
        <v>350.1</v>
      </c>
      <c r="J24" s="23">
        <f t="shared" si="0"/>
        <v>7702.2</v>
      </c>
    </row>
    <row r="25" spans="4:10" ht="70.5" customHeight="1">
      <c r="D25" s="23">
        <v>22</v>
      </c>
      <c r="E25" s="17" t="s">
        <v>43</v>
      </c>
      <c r="F25" s="17" t="s">
        <v>45</v>
      </c>
      <c r="G25" s="17" t="s">
        <v>3</v>
      </c>
      <c r="H25" s="19">
        <v>4</v>
      </c>
      <c r="I25" s="20">
        <v>40.32</v>
      </c>
      <c r="J25" s="23">
        <f t="shared" si="0"/>
        <v>161.28</v>
      </c>
    </row>
    <row r="26" spans="4:10" ht="46.5" customHeight="1">
      <c r="D26" s="23">
        <v>23</v>
      </c>
      <c r="E26" s="17" t="s">
        <v>46</v>
      </c>
      <c r="F26" s="17" t="s">
        <v>47</v>
      </c>
      <c r="G26" s="17" t="s">
        <v>3</v>
      </c>
      <c r="H26" s="19">
        <v>2</v>
      </c>
      <c r="I26" s="20">
        <v>244.02</v>
      </c>
      <c r="J26" s="23">
        <f t="shared" si="0"/>
        <v>488.04</v>
      </c>
    </row>
    <row r="27" spans="4:10" ht="70.5" customHeight="1">
      <c r="D27" s="23">
        <v>24</v>
      </c>
      <c r="E27" s="17" t="s">
        <v>46</v>
      </c>
      <c r="F27" s="17" t="s">
        <v>48</v>
      </c>
      <c r="G27" s="17" t="s">
        <v>3</v>
      </c>
      <c r="H27" s="19">
        <v>5</v>
      </c>
      <c r="I27" s="20">
        <v>44.13</v>
      </c>
      <c r="J27" s="23">
        <f t="shared" si="0"/>
        <v>220.65</v>
      </c>
    </row>
    <row r="28" spans="4:10" ht="118.5" customHeight="1">
      <c r="D28" s="23">
        <v>25</v>
      </c>
      <c r="E28" s="17" t="s">
        <v>49</v>
      </c>
      <c r="F28" s="18" t="s">
        <v>50</v>
      </c>
      <c r="G28" s="17" t="s">
        <v>12</v>
      </c>
      <c r="H28" s="20">
        <v>2.125</v>
      </c>
      <c r="I28" s="20">
        <v>161.6</v>
      </c>
      <c r="J28" s="23">
        <f t="shared" si="0"/>
        <v>343.4</v>
      </c>
    </row>
    <row r="29" spans="4:10" ht="78.75">
      <c r="D29" s="23">
        <v>26</v>
      </c>
      <c r="E29" s="17" t="s">
        <v>51</v>
      </c>
      <c r="F29" s="18" t="s">
        <v>52</v>
      </c>
      <c r="G29" s="17" t="s">
        <v>53</v>
      </c>
      <c r="H29" s="20">
        <v>2.125</v>
      </c>
      <c r="I29" s="20">
        <v>126.55</v>
      </c>
      <c r="J29" s="23">
        <f t="shared" si="0"/>
        <v>268.92</v>
      </c>
    </row>
    <row r="30" spans="4:10" ht="78.75">
      <c r="D30" s="23">
        <v>27</v>
      </c>
      <c r="E30" s="17" t="s">
        <v>54</v>
      </c>
      <c r="F30" s="18" t="s">
        <v>55</v>
      </c>
      <c r="G30" s="17" t="s">
        <v>12</v>
      </c>
      <c r="H30" s="20">
        <v>2.15</v>
      </c>
      <c r="I30" s="20">
        <v>60.08</v>
      </c>
      <c r="J30" s="23">
        <f t="shared" si="0"/>
        <v>129.17</v>
      </c>
    </row>
    <row r="31" spans="4:10" ht="82.5" customHeight="1">
      <c r="D31" s="23">
        <v>28</v>
      </c>
      <c r="E31" s="17" t="s">
        <v>56</v>
      </c>
      <c r="F31" s="18" t="s">
        <v>57</v>
      </c>
      <c r="G31" s="17" t="s">
        <v>58</v>
      </c>
      <c r="H31" s="21">
        <v>0.043</v>
      </c>
      <c r="I31" s="20">
        <v>44842.89</v>
      </c>
      <c r="J31" s="23">
        <f t="shared" si="0"/>
        <v>1928.24</v>
      </c>
    </row>
    <row r="32" spans="4:10" ht="78.75">
      <c r="D32" s="23">
        <v>29</v>
      </c>
      <c r="E32" s="17" t="s">
        <v>67</v>
      </c>
      <c r="F32" s="17" t="s">
        <v>59</v>
      </c>
      <c r="G32" s="17" t="s">
        <v>58</v>
      </c>
      <c r="H32" s="20">
        <v>0.043</v>
      </c>
      <c r="I32" s="20">
        <v>124958.32</v>
      </c>
      <c r="J32" s="23">
        <f t="shared" si="0"/>
        <v>5373.21</v>
      </c>
    </row>
    <row r="33" spans="4:10" ht="47.25">
      <c r="D33" s="23">
        <v>30</v>
      </c>
      <c r="E33" s="17" t="s">
        <v>60</v>
      </c>
      <c r="F33" s="18" t="s">
        <v>61</v>
      </c>
      <c r="G33" s="17"/>
      <c r="H33" s="19">
        <v>425</v>
      </c>
      <c r="I33" s="20">
        <v>12.36</v>
      </c>
      <c r="J33" s="23">
        <f t="shared" si="0"/>
        <v>5253</v>
      </c>
    </row>
    <row r="35" ht="12.75">
      <c r="J35" s="16">
        <f>SUM(J4:J33)</f>
        <v>177952.63999999996</v>
      </c>
    </row>
    <row r="36" ht="12.75">
      <c r="J36" s="16">
        <f>J35*1.23</f>
        <v>218881.74719999995</v>
      </c>
    </row>
    <row r="37" ht="12.75">
      <c r="J3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Kaczmarek Monika</cp:lastModifiedBy>
  <cp:lastPrinted>2022-09-16T12:38:49Z</cp:lastPrinted>
  <dcterms:created xsi:type="dcterms:W3CDTF">2000-11-13T06:25:45Z</dcterms:created>
  <dcterms:modified xsi:type="dcterms:W3CDTF">2023-09-04T10:41:21Z</dcterms:modified>
  <cp:category/>
  <cp:version/>
  <cp:contentType/>
  <cp:contentStatus/>
  <cp:revision>1</cp:revision>
</cp:coreProperties>
</file>