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960" windowHeight="11385" activeTab="0"/>
  </bookViews>
  <sheets>
    <sheet name="Przedmiar" sheetId="1" r:id="rId1"/>
  </sheets>
  <definedNames/>
  <calcPr fullCalcOnLoad="1"/>
</workbook>
</file>

<file path=xl/sharedStrings.xml><?xml version="1.0" encoding="utf-8"?>
<sst xmlns="http://schemas.openxmlformats.org/spreadsheetml/2006/main" count="108" uniqueCount="93">
  <si>
    <t>Lp.</t>
  </si>
  <si>
    <t>Podstawa</t>
  </si>
  <si>
    <t>Opis</t>
  </si>
  <si>
    <t>Jedn.obm.</t>
  </si>
  <si>
    <t>Ilość</t>
  </si>
  <si>
    <t>Cena jedn.</t>
  </si>
  <si>
    <t>Wartość</t>
  </si>
  <si>
    <t>Roboty pomiarowe</t>
  </si>
  <si>
    <t>1 d.1</t>
  </si>
  <si>
    <t>Roboty pomiarowe przy liniowych robotach ziemnych - trasa dróg w terenie równinnym.</t>
  </si>
  <si>
    <t>2 d.2</t>
  </si>
  <si>
    <t>m2</t>
  </si>
  <si>
    <t>3 d.2</t>
  </si>
  <si>
    <t>m3</t>
  </si>
  <si>
    <t>szt.</t>
  </si>
  <si>
    <t>Roboty towarzyszące</t>
  </si>
  <si>
    <t>kpl</t>
  </si>
  <si>
    <t>WARTOŚĆ NETTO:</t>
  </si>
  <si>
    <t>VAT:</t>
  </si>
  <si>
    <t>WARTOŚĆ BRUTTO:</t>
  </si>
  <si>
    <t>TABELA ELEMENTÓW SCALONYCH</t>
  </si>
  <si>
    <t>LP.</t>
  </si>
  <si>
    <t>WARTOŚĆ</t>
  </si>
  <si>
    <t>UDZIAŁ PROCENTOWY</t>
  </si>
  <si>
    <t>1.</t>
  </si>
  <si>
    <t>2.</t>
  </si>
  <si>
    <t>3.</t>
  </si>
  <si>
    <t>Wartość kosztorysowa robót bez podatku VAT</t>
  </si>
  <si>
    <t>w tym:</t>
  </si>
  <si>
    <t>Podatek VAT</t>
  </si>
  <si>
    <t>OGÓŁEM WARTOŚĆ KOSZTORYSOWA ROBÓT:</t>
  </si>
  <si>
    <t>4 d.2</t>
  </si>
  <si>
    <t>Nawierzchnia chodnika</t>
  </si>
  <si>
    <t>Wywóz ziemi samochodami samowyładowczymi wraz z utylizacją - rozbiórka istniejącego chodnika</t>
  </si>
  <si>
    <t>mb</t>
  </si>
  <si>
    <t>5 d.2</t>
  </si>
  <si>
    <t>6 d.2</t>
  </si>
  <si>
    <t>7 d.2</t>
  </si>
  <si>
    <t>12 d.3</t>
  </si>
  <si>
    <t>Warstwa odsączająca z piasku  gr. 10 cm</t>
  </si>
  <si>
    <t>Obrzeża betonowe  8x30x100 układane pojedyńczo</t>
  </si>
  <si>
    <t>Obrzeża betonowe  8x30x100 układane podwójnie</t>
  </si>
  <si>
    <t>Wykonianie remontu schodów betonowych wraz z dostosowaniem wysokościowym prowadzących do przyległych ogródków działkowych</t>
  </si>
  <si>
    <t>8 d.2</t>
  </si>
  <si>
    <t>9 d.2</t>
  </si>
  <si>
    <t xml:space="preserve">Korytowanie pod nawierzchnię brukowaną chodników </t>
  </si>
  <si>
    <t>10 d.2</t>
  </si>
  <si>
    <t>Zagospodarowanie terenów zielonych z humusowaniem i obsianiem mieszaniną traw</t>
  </si>
  <si>
    <t>11 d.2</t>
  </si>
  <si>
    <t>Oznakowanie i urządzenia BRD</t>
  </si>
  <si>
    <t>Mechaniczne profilowanie i zagęszczanie podłoża pod warstwy konstrukcyjne nawierzchni w gruncie kat. I-IV</t>
  </si>
  <si>
    <t>13 d.3</t>
  </si>
  <si>
    <t>14 d.4</t>
  </si>
  <si>
    <t>15 d.4</t>
  </si>
  <si>
    <t>16 d.4</t>
  </si>
  <si>
    <t>Wykonanie bitumicznych, wyspowych progów zwalniających</t>
  </si>
  <si>
    <t>kpl.</t>
  </si>
  <si>
    <t>Zdejmowanie tablic znaków drogowych zakazu,nakazu,ostrzegawczych,informacyjnych</t>
  </si>
  <si>
    <t>Słupki do znaków drogowych z rur stalowych</t>
  </si>
  <si>
    <t>Pionowe znaki drogowe - znaki zakazu, nakazu, ostrzegawcze i informacyjne o pow. ponad 0.3 m2</t>
  </si>
  <si>
    <t>m2 ozn.</t>
  </si>
  <si>
    <t xml:space="preserve">Zakup i montaż oznakowania aktywnego o zasilaniu solarnym D-6 (kroczący ludzik) - przejście dla pieszych </t>
  </si>
  <si>
    <t>17 d.4</t>
  </si>
  <si>
    <t>18 d.4</t>
  </si>
  <si>
    <t>19 d.4</t>
  </si>
  <si>
    <t>4.</t>
  </si>
  <si>
    <t>14 d.4-19 d.4</t>
  </si>
  <si>
    <t>11 d.3-13 d.3</t>
  </si>
  <si>
    <t>2 d.2- 10 d.2</t>
  </si>
  <si>
    <t>Oznakowanie poziome nawierzchni bitumicznych - materiałami grubowarstwowymi chemoutwardzalne lub termoplastyczne</t>
  </si>
  <si>
    <t>Nawierzchnia z kostki betonowej szarej gr. 8cm na podsypce 
cementowo-piaskowej</t>
  </si>
  <si>
    <t>Warstawa podbudowy z kruszyw łamanych 0-31,5mm o gr. 10 cm</t>
  </si>
  <si>
    <t>D-01.01.00.00</t>
  </si>
  <si>
    <t>D-02.01.01.14</t>
  </si>
  <si>
    <t>D-04.01.01.23</t>
  </si>
  <si>
    <t>D-01.02.09.11</t>
  </si>
  <si>
    <t>D-04.02.01.11</t>
  </si>
  <si>
    <t>D-04.04.02.00</t>
  </si>
  <si>
    <t>Warstawa podbudowy z kruszyw łamanych 0-31,5 mm o gr. 15 cm</t>
  </si>
  <si>
    <t>D-05.03.23.15</t>
  </si>
  <si>
    <t>D.08.01.01.41</t>
  </si>
  <si>
    <t>Wykonanie Ławy betonowej C12/15 gr. 15 cm</t>
  </si>
  <si>
    <t>D-08.03.01.12</t>
  </si>
  <si>
    <t>D-09.01.01.10</t>
  </si>
  <si>
    <t>D-10.02.01.20</t>
  </si>
  <si>
    <t>D-01.02.04.83</t>
  </si>
  <si>
    <t>D-07.02.01.41</t>
  </si>
  <si>
    <t>D-07.02.01.44</t>
  </si>
  <si>
    <t>D-07.01.01.30</t>
  </si>
  <si>
    <t>D-08.07.01.10</t>
  </si>
  <si>
    <t>D-07.02.01</t>
  </si>
  <si>
    <t>KOSZTORYS OFERTOWY: ul. Wyszyńskiego chodnik przy ROD</t>
  </si>
  <si>
    <t>UWAGA: do kosztorysu ofertowego należy dołączyć zestawienie robocizny, materiałów, pracy sprzętu oraz narzuty zastosowane do jego wyceny!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</si>
</sst>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"/>
    <numFmt numFmtId="168" formatCode="#,##0.0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\ _z_ł"/>
    <numFmt numFmtId="174" formatCode="_-* #,##0\ _z_ł_-;\-* #,##0\ _z_ł_-;_-* &quot;-&quot;??\ _z_ł_-;_-@_-"/>
    <numFmt numFmtId="175" formatCode="_-* #,##0.000\ _z_ł_-;\-* #,##0.000\ _z_ł_-;_-* &quot;-&quot;??\ _z_ł_-;_-@_-"/>
    <numFmt numFmtId="176" formatCode="0.000"/>
    <numFmt numFmtId="177" formatCode="[$-415]dddd\,\ d\ mmmm\ yyyy"/>
  </numFmts>
  <fonts count="4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1"/>
      <color rgb="FF000000"/>
      <name val="Calibri"/>
      <family val="2"/>
    </font>
    <font>
      <b/>
      <sz val="14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rgb="FF000000"/>
      </bottom>
    </border>
    <border>
      <left>
        <color indexed="63"/>
      </left>
      <right>
        <color indexed="63"/>
      </right>
      <top style="thin"/>
      <bottom style="thin">
        <color rgb="FF000000"/>
      </bottom>
    </border>
    <border>
      <left>
        <color indexed="63"/>
      </left>
      <right style="thin"/>
      <top style="thin"/>
      <bottom style="thin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0" fillId="0" borderId="0" xfId="0" applyFont="1" applyAlignment="1">
      <alignment/>
    </xf>
    <xf numFmtId="4" fontId="40" fillId="0" borderId="0" xfId="0" applyNumberFormat="1" applyFont="1" applyAlignment="1">
      <alignment/>
    </xf>
    <xf numFmtId="166" fontId="40" fillId="0" borderId="0" xfId="0" applyNumberFormat="1" applyFont="1" applyAlignment="1">
      <alignment horizontal="center" vertical="center"/>
    </xf>
    <xf numFmtId="166" fontId="40" fillId="0" borderId="0" xfId="0" applyNumberFormat="1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center" vertical="center" wrapText="1"/>
    </xf>
    <xf numFmtId="166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4" fontId="2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166" fontId="20" fillId="0" borderId="10" xfId="0" applyNumberFormat="1" applyFont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10" fontId="40" fillId="0" borderId="10" xfId="0" applyNumberFormat="1" applyFont="1" applyBorder="1" applyAlignment="1">
      <alignment horizontal="center" vertical="center"/>
    </xf>
    <xf numFmtId="10" fontId="41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 wrapText="1"/>
    </xf>
    <xf numFmtId="0" fontId="41" fillId="0" borderId="12" xfId="0" applyFont="1" applyBorder="1" applyAlignment="1">
      <alignment horizontal="right" vertical="center"/>
    </xf>
    <xf numFmtId="0" fontId="42" fillId="0" borderId="13" xfId="0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center" vertical="center" wrapText="1"/>
    </xf>
    <xf numFmtId="4" fontId="43" fillId="0" borderId="15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4" fontId="40" fillId="0" borderId="15" xfId="0" applyNumberFormat="1" applyFont="1" applyBorder="1" applyAlignment="1">
      <alignment horizontal="center" vertical="center" wrapText="1"/>
    </xf>
    <xf numFmtId="166" fontId="41" fillId="0" borderId="16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1" fillId="0" borderId="1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 wrapText="1"/>
    </xf>
    <xf numFmtId="16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1" xfId="0" applyFont="1" applyBorder="1" applyAlignment="1">
      <alignment horizontal="left"/>
    </xf>
    <xf numFmtId="0" fontId="42" fillId="0" borderId="0" xfId="0" applyFont="1" applyAlignment="1">
      <alignment/>
    </xf>
    <xf numFmtId="0" fontId="41" fillId="0" borderId="12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left" vertical="center"/>
    </xf>
    <xf numFmtId="0" fontId="41" fillId="0" borderId="14" xfId="0" applyFont="1" applyBorder="1" applyAlignment="1">
      <alignment horizontal="left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 vertical="center" wrapText="1"/>
    </xf>
    <xf numFmtId="166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21" fillId="0" borderId="12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Walutowy 2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PageLayoutView="0" workbookViewId="0" topLeftCell="A25">
      <selection activeCell="C48" sqref="C48"/>
    </sheetView>
  </sheetViews>
  <sheetFormatPr defaultColWidth="8.796875" defaultRowHeight="14.25"/>
  <cols>
    <col min="1" max="1" width="18.3984375" style="0" customWidth="1"/>
    <col min="2" max="2" width="11.19921875" style="0" bestFit="1" customWidth="1"/>
    <col min="3" max="3" width="57.19921875" style="0" customWidth="1"/>
    <col min="4" max="4" width="10.59765625" style="0" customWidth="1"/>
    <col min="5" max="5" width="11.59765625" style="0" customWidth="1"/>
    <col min="6" max="6" width="15.09765625" style="0" customWidth="1"/>
    <col min="7" max="7" width="17.19921875" style="0" customWidth="1"/>
  </cols>
  <sheetData>
    <row r="1" spans="1:7" ht="18.75">
      <c r="A1" s="41" t="s">
        <v>91</v>
      </c>
      <c r="B1" s="41"/>
      <c r="C1" s="41"/>
      <c r="D1" s="41"/>
      <c r="E1" s="41"/>
      <c r="F1" s="41"/>
      <c r="G1" s="41"/>
    </row>
    <row r="2" spans="1:7" ht="15">
      <c r="A2" s="1"/>
      <c r="B2" s="1"/>
      <c r="C2" s="1"/>
      <c r="D2" s="1"/>
      <c r="E2" s="2"/>
      <c r="F2" s="3"/>
      <c r="G2" s="4"/>
    </row>
    <row r="3" spans="1:7" ht="15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7" t="s">
        <v>5</v>
      </c>
      <c r="G3" s="7" t="s">
        <v>6</v>
      </c>
    </row>
    <row r="4" spans="1:7" ht="15" customHeight="1">
      <c r="A4" s="5">
        <v>1</v>
      </c>
      <c r="B4" s="42" t="s">
        <v>7</v>
      </c>
      <c r="C4" s="43"/>
      <c r="D4" s="43"/>
      <c r="E4" s="43"/>
      <c r="F4" s="12"/>
      <c r="G4" s="8"/>
    </row>
    <row r="5" spans="1:7" ht="30">
      <c r="A5" s="9" t="s">
        <v>8</v>
      </c>
      <c r="B5" s="9" t="s">
        <v>72</v>
      </c>
      <c r="C5" s="9" t="s">
        <v>9</v>
      </c>
      <c r="D5" s="9" t="s">
        <v>16</v>
      </c>
      <c r="E5" s="10">
        <v>1</v>
      </c>
      <c r="F5" s="11"/>
      <c r="G5" s="11">
        <f>E5*F5</f>
        <v>0</v>
      </c>
    </row>
    <row r="6" spans="1:7" ht="15" customHeight="1">
      <c r="A6" s="5">
        <v>2</v>
      </c>
      <c r="B6" s="42" t="s">
        <v>32</v>
      </c>
      <c r="C6" s="43"/>
      <c r="D6" s="43"/>
      <c r="E6" s="43"/>
      <c r="F6" s="12"/>
      <c r="G6" s="8"/>
    </row>
    <row r="7" spans="1:7" ht="15">
      <c r="A7" s="9" t="s">
        <v>10</v>
      </c>
      <c r="B7" s="37" t="s">
        <v>73</v>
      </c>
      <c r="C7" s="13" t="s">
        <v>45</v>
      </c>
      <c r="D7" s="9" t="s">
        <v>13</v>
      </c>
      <c r="E7" s="9">
        <v>52.72</v>
      </c>
      <c r="F7" s="11"/>
      <c r="G7" s="11">
        <f>F7*E7</f>
        <v>0</v>
      </c>
    </row>
    <row r="8" spans="1:7" ht="30">
      <c r="A8" s="9" t="s">
        <v>12</v>
      </c>
      <c r="B8" s="37" t="s">
        <v>74</v>
      </c>
      <c r="C8" s="13" t="s">
        <v>50</v>
      </c>
      <c r="D8" s="9" t="s">
        <v>11</v>
      </c>
      <c r="E8" s="9">
        <v>105.4</v>
      </c>
      <c r="F8" s="11"/>
      <c r="G8" s="11">
        <f>F8*E8</f>
        <v>0</v>
      </c>
    </row>
    <row r="9" spans="1:7" ht="30">
      <c r="A9" s="9" t="s">
        <v>31</v>
      </c>
      <c r="B9" s="9" t="s">
        <v>75</v>
      </c>
      <c r="C9" s="9" t="s">
        <v>33</v>
      </c>
      <c r="D9" s="9" t="s">
        <v>13</v>
      </c>
      <c r="E9" s="14">
        <v>52.72</v>
      </c>
      <c r="F9" s="11"/>
      <c r="G9" s="11">
        <f>F9*E9</f>
        <v>0</v>
      </c>
    </row>
    <row r="10" spans="1:7" ht="15">
      <c r="A10" s="9" t="s">
        <v>35</v>
      </c>
      <c r="B10" s="9" t="s">
        <v>76</v>
      </c>
      <c r="C10" s="9" t="s">
        <v>39</v>
      </c>
      <c r="D10" s="9" t="s">
        <v>11</v>
      </c>
      <c r="E10" s="14">
        <v>105.4</v>
      </c>
      <c r="F10" s="11"/>
      <c r="G10" s="11">
        <f>F10*E10</f>
        <v>0</v>
      </c>
    </row>
    <row r="11" spans="1:7" ht="15">
      <c r="A11" s="9" t="s">
        <v>36</v>
      </c>
      <c r="B11" s="9" t="s">
        <v>77</v>
      </c>
      <c r="C11" s="9" t="s">
        <v>71</v>
      </c>
      <c r="D11" s="9" t="s">
        <v>11</v>
      </c>
      <c r="E11" s="14">
        <v>105.4</v>
      </c>
      <c r="F11" s="11"/>
      <c r="G11" s="11">
        <f>F11*E11</f>
        <v>0</v>
      </c>
    </row>
    <row r="12" spans="1:7" ht="15">
      <c r="A12" s="9" t="s">
        <v>37</v>
      </c>
      <c r="B12" s="9" t="s">
        <v>77</v>
      </c>
      <c r="C12" s="9" t="s">
        <v>78</v>
      </c>
      <c r="D12" s="9" t="s">
        <v>11</v>
      </c>
      <c r="E12" s="14">
        <v>105.4</v>
      </c>
      <c r="F12" s="11"/>
      <c r="G12" s="11">
        <f>E12*F12</f>
        <v>0</v>
      </c>
    </row>
    <row r="13" spans="1:7" ht="30">
      <c r="A13" s="9" t="s">
        <v>43</v>
      </c>
      <c r="B13" s="9" t="s">
        <v>79</v>
      </c>
      <c r="C13" s="9" t="s">
        <v>70</v>
      </c>
      <c r="D13" s="9" t="s">
        <v>11</v>
      </c>
      <c r="E13" s="14">
        <v>105.4</v>
      </c>
      <c r="F13" s="11"/>
      <c r="G13" s="11">
        <f>E13*F13</f>
        <v>0</v>
      </c>
    </row>
    <row r="14" spans="1:7" ht="15">
      <c r="A14" s="9" t="s">
        <v>44</v>
      </c>
      <c r="B14" s="9" t="s">
        <v>80</v>
      </c>
      <c r="C14" s="9" t="s">
        <v>81</v>
      </c>
      <c r="D14" s="9" t="s">
        <v>13</v>
      </c>
      <c r="E14" s="15">
        <v>10.15</v>
      </c>
      <c r="F14" s="11"/>
      <c r="G14" s="11">
        <f>F14*E14</f>
        <v>0</v>
      </c>
    </row>
    <row r="15" spans="1:7" ht="15">
      <c r="A15" s="9" t="s">
        <v>46</v>
      </c>
      <c r="B15" s="9" t="s">
        <v>82</v>
      </c>
      <c r="C15" s="9" t="s">
        <v>40</v>
      </c>
      <c r="D15" s="9" t="s">
        <v>34</v>
      </c>
      <c r="E15" s="15">
        <v>109.6</v>
      </c>
      <c r="F15" s="11"/>
      <c r="G15" s="11">
        <f>F15*E15</f>
        <v>0</v>
      </c>
    </row>
    <row r="16" spans="1:7" ht="15">
      <c r="A16" s="9" t="s">
        <v>48</v>
      </c>
      <c r="B16" s="9" t="s">
        <v>82</v>
      </c>
      <c r="C16" s="9" t="s">
        <v>41</v>
      </c>
      <c r="D16" s="9" t="s">
        <v>34</v>
      </c>
      <c r="E16" s="15">
        <v>30.5</v>
      </c>
      <c r="F16" s="11"/>
      <c r="G16" s="11">
        <f>F16*E16</f>
        <v>0</v>
      </c>
    </row>
    <row r="17" spans="1:7" ht="30" customHeight="1">
      <c r="A17" s="5">
        <v>3</v>
      </c>
      <c r="B17" s="42" t="s">
        <v>15</v>
      </c>
      <c r="C17" s="43"/>
      <c r="D17" s="43"/>
      <c r="E17" s="43"/>
      <c r="F17" s="12"/>
      <c r="G17" s="8"/>
    </row>
    <row r="18" spans="1:7" ht="30">
      <c r="A18" s="13" t="s">
        <v>38</v>
      </c>
      <c r="B18" s="13" t="s">
        <v>83</v>
      </c>
      <c r="C18" s="13" t="s">
        <v>47</v>
      </c>
      <c r="D18" s="13" t="s">
        <v>11</v>
      </c>
      <c r="E18" s="14">
        <v>100</v>
      </c>
      <c r="F18" s="16"/>
      <c r="G18" s="11">
        <f>F18*E18</f>
        <v>0</v>
      </c>
    </row>
    <row r="19" spans="1:7" ht="30">
      <c r="A19" s="13" t="s">
        <v>51</v>
      </c>
      <c r="B19" s="13" t="s">
        <v>84</v>
      </c>
      <c r="C19" s="13" t="s">
        <v>42</v>
      </c>
      <c r="D19" s="36" t="s">
        <v>14</v>
      </c>
      <c r="E19" s="14">
        <v>2</v>
      </c>
      <c r="F19" s="34"/>
      <c r="G19" s="11">
        <f>E19*F19</f>
        <v>0</v>
      </c>
    </row>
    <row r="20" spans="1:7" ht="15">
      <c r="A20" s="33">
        <v>4</v>
      </c>
      <c r="B20" s="44" t="s">
        <v>49</v>
      </c>
      <c r="C20" s="45"/>
      <c r="D20" s="45"/>
      <c r="E20" s="46"/>
      <c r="F20" s="16"/>
      <c r="G20" s="11"/>
    </row>
    <row r="21" spans="1:7" ht="30">
      <c r="A21" s="13" t="s">
        <v>52</v>
      </c>
      <c r="B21" s="26" t="s">
        <v>85</v>
      </c>
      <c r="C21" s="26" t="s">
        <v>57</v>
      </c>
      <c r="D21" s="26" t="s">
        <v>14</v>
      </c>
      <c r="E21" s="27">
        <v>13</v>
      </c>
      <c r="F21" s="16"/>
      <c r="G21" s="11">
        <f aca="true" t="shared" si="0" ref="G21:G26">E21*F21</f>
        <v>0</v>
      </c>
    </row>
    <row r="22" spans="1:7" ht="15">
      <c r="A22" s="13" t="s">
        <v>53</v>
      </c>
      <c r="B22" s="28" t="s">
        <v>86</v>
      </c>
      <c r="C22" s="28" t="s">
        <v>58</v>
      </c>
      <c r="D22" s="28" t="s">
        <v>14</v>
      </c>
      <c r="E22" s="29">
        <v>11</v>
      </c>
      <c r="F22" s="16"/>
      <c r="G22" s="11">
        <f t="shared" si="0"/>
        <v>0</v>
      </c>
    </row>
    <row r="23" spans="1:7" ht="30">
      <c r="A23" s="13" t="s">
        <v>54</v>
      </c>
      <c r="B23" s="26" t="s">
        <v>87</v>
      </c>
      <c r="C23" s="26" t="s">
        <v>59</v>
      </c>
      <c r="D23" s="28" t="s">
        <v>14</v>
      </c>
      <c r="E23" s="29">
        <v>17</v>
      </c>
      <c r="F23" s="16"/>
      <c r="G23" s="11">
        <f t="shared" si="0"/>
        <v>0</v>
      </c>
    </row>
    <row r="24" spans="1:7" ht="30">
      <c r="A24" s="13" t="s">
        <v>62</v>
      </c>
      <c r="B24" s="28" t="s">
        <v>90</v>
      </c>
      <c r="C24" s="28" t="s">
        <v>61</v>
      </c>
      <c r="D24" s="28" t="s">
        <v>14</v>
      </c>
      <c r="E24" s="29">
        <v>6</v>
      </c>
      <c r="F24" s="16"/>
      <c r="G24" s="11">
        <f t="shared" si="0"/>
        <v>0</v>
      </c>
    </row>
    <row r="25" spans="1:7" ht="30">
      <c r="A25" s="13" t="s">
        <v>63</v>
      </c>
      <c r="B25" s="28" t="s">
        <v>88</v>
      </c>
      <c r="C25" s="28" t="s">
        <v>69</v>
      </c>
      <c r="D25" s="28" t="s">
        <v>60</v>
      </c>
      <c r="E25" s="29">
        <v>141.5</v>
      </c>
      <c r="F25" s="16"/>
      <c r="G25" s="11">
        <f t="shared" si="0"/>
        <v>0</v>
      </c>
    </row>
    <row r="26" spans="1:7" ht="15">
      <c r="A26" s="13" t="s">
        <v>64</v>
      </c>
      <c r="B26" s="13" t="s">
        <v>89</v>
      </c>
      <c r="C26" s="13" t="s">
        <v>55</v>
      </c>
      <c r="D26" s="13" t="s">
        <v>56</v>
      </c>
      <c r="E26" s="14">
        <v>2</v>
      </c>
      <c r="F26" s="34"/>
      <c r="G26" s="11">
        <f t="shared" si="0"/>
        <v>0</v>
      </c>
    </row>
    <row r="27" spans="1:7" ht="15">
      <c r="A27" s="21" t="s">
        <v>17</v>
      </c>
      <c r="B27" s="47"/>
      <c r="C27" s="48"/>
      <c r="D27" s="48"/>
      <c r="E27" s="48"/>
      <c r="F27" s="49"/>
      <c r="G27" s="7">
        <f>SUM(G5:G26)</f>
        <v>0</v>
      </c>
    </row>
    <row r="28" spans="1:7" ht="15">
      <c r="A28" s="22" t="s">
        <v>18</v>
      </c>
      <c r="B28" s="50"/>
      <c r="C28" s="51"/>
      <c r="D28" s="51"/>
      <c r="E28" s="51"/>
      <c r="F28" s="52"/>
      <c r="G28" s="17">
        <f>G27*0.23</f>
        <v>0</v>
      </c>
    </row>
    <row r="29" spans="1:7" ht="15">
      <c r="A29" s="22" t="s">
        <v>19</v>
      </c>
      <c r="B29" s="53"/>
      <c r="C29" s="54"/>
      <c r="D29" s="54"/>
      <c r="E29" s="54"/>
      <c r="F29" s="55"/>
      <c r="G29" s="17">
        <f>G27+G28</f>
        <v>0</v>
      </c>
    </row>
    <row r="30" spans="1:7" ht="18.75">
      <c r="A30" s="68" t="s">
        <v>20</v>
      </c>
      <c r="B30" s="69"/>
      <c r="C30" s="69"/>
      <c r="D30" s="69"/>
      <c r="E30" s="70"/>
      <c r="F30" s="23"/>
      <c r="G30" s="23"/>
    </row>
    <row r="31" spans="1:7" ht="30">
      <c r="A31" s="18" t="s">
        <v>21</v>
      </c>
      <c r="B31" s="32"/>
      <c r="C31" s="71"/>
      <c r="D31" s="71"/>
      <c r="E31" s="72"/>
      <c r="F31" s="17" t="s">
        <v>22</v>
      </c>
      <c r="G31" s="7" t="s">
        <v>23</v>
      </c>
    </row>
    <row r="32" spans="1:7" ht="15">
      <c r="A32" s="35" t="s">
        <v>24</v>
      </c>
      <c r="B32" s="24" t="s">
        <v>8</v>
      </c>
      <c r="C32" s="38" t="str">
        <f>B4</f>
        <v>Roboty pomiarowe</v>
      </c>
      <c r="D32" s="39"/>
      <c r="E32" s="40"/>
      <c r="F32" s="34">
        <f>G5</f>
        <v>0</v>
      </c>
      <c r="G32" s="19" t="e">
        <f>G36*F32/F36</f>
        <v>#DIV/0!</v>
      </c>
    </row>
    <row r="33" spans="1:7" ht="15">
      <c r="A33" s="35" t="s">
        <v>25</v>
      </c>
      <c r="B33" s="24" t="s">
        <v>68</v>
      </c>
      <c r="C33" s="38" t="str">
        <f>B6</f>
        <v>Nawierzchnia chodnika</v>
      </c>
      <c r="D33" s="39"/>
      <c r="E33" s="40"/>
      <c r="F33" s="34">
        <f>SUM(G7:G16)</f>
        <v>0</v>
      </c>
      <c r="G33" s="19" t="e">
        <f>G36*F33/F36</f>
        <v>#DIV/0!</v>
      </c>
    </row>
    <row r="34" spans="1:7" ht="15">
      <c r="A34" s="35" t="s">
        <v>26</v>
      </c>
      <c r="B34" s="24" t="s">
        <v>67</v>
      </c>
      <c r="C34" s="38" t="str">
        <f>B17</f>
        <v>Roboty towarzyszące</v>
      </c>
      <c r="D34" s="39"/>
      <c r="E34" s="40"/>
      <c r="F34" s="34">
        <f>SUM(G18:G19)</f>
        <v>0</v>
      </c>
      <c r="G34" s="19" t="e">
        <f>G36*F34/F36</f>
        <v>#DIV/0!</v>
      </c>
    </row>
    <row r="35" spans="1:7" ht="15">
      <c r="A35" s="35" t="s">
        <v>65</v>
      </c>
      <c r="B35" s="25" t="s">
        <v>66</v>
      </c>
      <c r="C35" s="38" t="str">
        <f>B20</f>
        <v>Oznakowanie i urządzenia BRD</v>
      </c>
      <c r="D35" s="39"/>
      <c r="E35" s="40"/>
      <c r="F35" s="34">
        <f>SUM(G21:G26)</f>
        <v>0</v>
      </c>
      <c r="G35" s="19" t="e">
        <f>G36*F35/F36</f>
        <v>#DIV/0!</v>
      </c>
    </row>
    <row r="36" spans="1:7" ht="15">
      <c r="A36" s="56" t="s">
        <v>27</v>
      </c>
      <c r="B36" s="57"/>
      <c r="C36" s="57"/>
      <c r="D36" s="57"/>
      <c r="E36" s="58"/>
      <c r="F36" s="30">
        <f>F32+F33+F34+F35</f>
        <v>0</v>
      </c>
      <c r="G36" s="20">
        <v>1</v>
      </c>
    </row>
    <row r="37" spans="1:7" ht="15">
      <c r="A37" s="24" t="s">
        <v>28</v>
      </c>
      <c r="B37" s="42"/>
      <c r="C37" s="43"/>
      <c r="D37" s="43"/>
      <c r="E37" s="43"/>
      <c r="F37" s="59"/>
      <c r="G37" s="60"/>
    </row>
    <row r="38" spans="1:7" ht="15">
      <c r="A38" s="31" t="s">
        <v>29</v>
      </c>
      <c r="B38" s="62"/>
      <c r="C38" s="63"/>
      <c r="D38" s="63"/>
      <c r="E38" s="64"/>
      <c r="F38" s="17">
        <f>F36*0.23</f>
        <v>0</v>
      </c>
      <c r="G38" s="61"/>
    </row>
    <row r="39" spans="1:7" ht="15">
      <c r="A39" s="65" t="s">
        <v>30</v>
      </c>
      <c r="B39" s="66"/>
      <c r="C39" s="66"/>
      <c r="D39" s="66"/>
      <c r="E39" s="67"/>
      <c r="F39" s="17">
        <f>F36+F38</f>
        <v>0</v>
      </c>
      <c r="G39" s="61"/>
    </row>
    <row r="43" spans="1:7" ht="14.25">
      <c r="A43" s="73" t="s">
        <v>92</v>
      </c>
      <c r="B43" s="74"/>
      <c r="C43" s="74"/>
      <c r="D43" s="74"/>
      <c r="E43" s="74"/>
      <c r="F43" s="74"/>
      <c r="G43" s="74"/>
    </row>
    <row r="44" spans="1:7" ht="14.25">
      <c r="A44" s="74"/>
      <c r="B44" s="74"/>
      <c r="C44" s="74"/>
      <c r="D44" s="74"/>
      <c r="E44" s="74"/>
      <c r="F44" s="74"/>
      <c r="G44" s="74"/>
    </row>
    <row r="45" spans="1:7" ht="14.25">
      <c r="A45" s="74"/>
      <c r="B45" s="74"/>
      <c r="C45" s="74"/>
      <c r="D45" s="74"/>
      <c r="E45" s="74"/>
      <c r="F45" s="74"/>
      <c r="G45" s="74"/>
    </row>
    <row r="46" spans="1:7" ht="14.25">
      <c r="A46" s="74"/>
      <c r="B46" s="74"/>
      <c r="C46" s="74"/>
      <c r="D46" s="74"/>
      <c r="E46" s="74"/>
      <c r="F46" s="74"/>
      <c r="G46" s="74"/>
    </row>
  </sheetData>
  <sheetProtection/>
  <mergeCells count="18">
    <mergeCell ref="A43:G46"/>
    <mergeCell ref="A36:E36"/>
    <mergeCell ref="B37:F37"/>
    <mergeCell ref="G37:G39"/>
    <mergeCell ref="B38:E38"/>
    <mergeCell ref="A39:E39"/>
    <mergeCell ref="A30:E30"/>
    <mergeCell ref="C31:E31"/>
    <mergeCell ref="C32:E32"/>
    <mergeCell ref="C33:E33"/>
    <mergeCell ref="C34:E34"/>
    <mergeCell ref="C35:E35"/>
    <mergeCell ref="A1:G1"/>
    <mergeCell ref="B6:E6"/>
    <mergeCell ref="B17:E17"/>
    <mergeCell ref="B20:E20"/>
    <mergeCell ref="B27:F29"/>
    <mergeCell ref="B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Kyjo</dc:creator>
  <cp:keywords/>
  <dc:description/>
  <cp:lastModifiedBy>Anna Woroszczuk-Preis</cp:lastModifiedBy>
  <cp:lastPrinted>2020-04-26T14:32:01Z</cp:lastPrinted>
  <dcterms:created xsi:type="dcterms:W3CDTF">2018-06-21T18:44:32Z</dcterms:created>
  <dcterms:modified xsi:type="dcterms:W3CDTF">2024-04-03T12:02:53Z</dcterms:modified>
  <cp:category/>
  <cp:version/>
  <cp:contentType/>
  <cp:contentStatus/>
</cp:coreProperties>
</file>