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D6D2E34B-1F38-497F-9018-A4ED8EDE63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D124" i="1" l="1"/>
  <c r="E124" i="1" s="1"/>
  <c r="F124" i="1" l="1"/>
  <c r="D96" i="1"/>
  <c r="D73" i="1"/>
  <c r="D48" i="1"/>
  <c r="E48" i="1" s="1"/>
  <c r="E96" i="1" l="1"/>
  <c r="F96" i="1" s="1"/>
  <c r="E73" i="1"/>
  <c r="F73" i="1" s="1"/>
  <c r="F48" i="1"/>
  <c r="D117" i="1"/>
  <c r="E117" i="1" s="1"/>
  <c r="D41" i="1"/>
  <c r="F117" i="1" l="1"/>
  <c r="E41" i="1"/>
  <c r="F41" i="1" s="1"/>
  <c r="D22" i="1"/>
  <c r="E22" i="1" l="1"/>
  <c r="F22" i="1" s="1"/>
  <c r="B133" i="1" l="1"/>
  <c r="D121" i="1"/>
  <c r="D120" i="1"/>
  <c r="D119" i="1"/>
  <c r="B115" i="1"/>
  <c r="D115" i="1" s="1"/>
  <c r="E115" i="1" s="1"/>
  <c r="F115" i="1" s="1"/>
  <c r="B114" i="1"/>
  <c r="D114" i="1" s="1"/>
  <c r="E114" i="1" s="1"/>
  <c r="F114" i="1" s="1"/>
  <c r="B113" i="1"/>
  <c r="D113" i="1" s="1"/>
  <c r="D118" i="1"/>
  <c r="E118" i="1" s="1"/>
  <c r="F118" i="1" s="1"/>
  <c r="D93" i="1"/>
  <c r="D92" i="1"/>
  <c r="D91" i="1"/>
  <c r="D90" i="1"/>
  <c r="E90" i="1" s="1"/>
  <c r="F90" i="1" s="1"/>
  <c r="D89" i="1"/>
  <c r="B87" i="1"/>
  <c r="D87" i="1" s="1"/>
  <c r="D70" i="1"/>
  <c r="D69" i="1"/>
  <c r="D68" i="1"/>
  <c r="B64" i="1"/>
  <c r="D64" i="1" s="1"/>
  <c r="E64" i="1" s="1"/>
  <c r="F64" i="1" s="1"/>
  <c r="B63" i="1"/>
  <c r="D63" i="1" s="1"/>
  <c r="D45" i="1"/>
  <c r="D44" i="1"/>
  <c r="E44" i="1" s="1"/>
  <c r="F44" i="1" s="1"/>
  <c r="D43" i="1"/>
  <c r="B39" i="1"/>
  <c r="D39" i="1" s="1"/>
  <c r="B38" i="1"/>
  <c r="D38" i="1" s="1"/>
  <c r="D20" i="1"/>
  <c r="E20" i="1" s="1"/>
  <c r="F20" i="1" s="1"/>
  <c r="D19" i="1"/>
  <c r="D18" i="1"/>
  <c r="E18" i="1" s="1"/>
  <c r="F18" i="1" s="1"/>
  <c r="D17" i="1"/>
  <c r="E17" i="1" s="1"/>
  <c r="F17" i="1" s="1"/>
  <c r="D16" i="1"/>
  <c r="E16" i="1" s="1"/>
  <c r="F16" i="1" s="1"/>
  <c r="D15" i="1"/>
  <c r="B13" i="1"/>
  <c r="D13" i="1" s="1"/>
  <c r="E13" i="1" s="1"/>
  <c r="F13" i="1" s="1"/>
  <c r="E89" i="1" l="1"/>
  <c r="F89" i="1" s="1"/>
  <c r="D95" i="1"/>
  <c r="E95" i="1" s="1"/>
  <c r="F95" i="1" s="1"/>
  <c r="D94" i="1"/>
  <c r="E94" i="1" s="1"/>
  <c r="F94" i="1" s="1"/>
  <c r="E119" i="1"/>
  <c r="E120" i="1"/>
  <c r="F120" i="1" s="1"/>
  <c r="E121" i="1"/>
  <c r="F121" i="1" s="1"/>
  <c r="E91" i="1"/>
  <c r="E92" i="1"/>
  <c r="F92" i="1" s="1"/>
  <c r="E93" i="1"/>
  <c r="F93" i="1" s="1"/>
  <c r="E70" i="1"/>
  <c r="F70" i="1" s="1"/>
  <c r="E68" i="1"/>
  <c r="E69" i="1"/>
  <c r="F69" i="1" s="1"/>
  <c r="E43" i="1"/>
  <c r="E45" i="1"/>
  <c r="F45" i="1" s="1"/>
  <c r="D66" i="1"/>
  <c r="E15" i="1"/>
  <c r="E19" i="1"/>
  <c r="F19" i="1" s="1"/>
  <c r="B134" i="1"/>
  <c r="E63" i="1"/>
  <c r="F63" i="1" s="1"/>
  <c r="B136" i="1"/>
  <c r="D21" i="1"/>
  <c r="E21" i="1" s="1"/>
  <c r="F21" i="1" s="1"/>
  <c r="D42" i="1"/>
  <c r="E38" i="1"/>
  <c r="F38" i="1" s="1"/>
  <c r="E39" i="1"/>
  <c r="F39" i="1" s="1"/>
  <c r="D67" i="1"/>
  <c r="E67" i="1" s="1"/>
  <c r="F67" i="1" s="1"/>
  <c r="E87" i="1"/>
  <c r="F87" i="1" s="1"/>
  <c r="E113" i="1"/>
  <c r="F113" i="1" s="1"/>
  <c r="D97" i="1" l="1"/>
  <c r="D47" i="1"/>
  <c r="E47" i="1" s="1"/>
  <c r="F47" i="1" s="1"/>
  <c r="D46" i="1"/>
  <c r="E42" i="1"/>
  <c r="F42" i="1" s="1"/>
  <c r="E66" i="1"/>
  <c r="F66" i="1"/>
  <c r="D72" i="1"/>
  <c r="E72" i="1" s="1"/>
  <c r="F72" i="1" s="1"/>
  <c r="D71" i="1"/>
  <c r="E71" i="1" s="1"/>
  <c r="F71" i="1" s="1"/>
  <c r="D123" i="1"/>
  <c r="E123" i="1" s="1"/>
  <c r="F123" i="1" s="1"/>
  <c r="D122" i="1"/>
  <c r="F119" i="1"/>
  <c r="F91" i="1"/>
  <c r="F97" i="1" s="1"/>
  <c r="F98" i="1" s="1"/>
  <c r="E97" i="1"/>
  <c r="F68" i="1"/>
  <c r="F43" i="1"/>
  <c r="D23" i="1"/>
  <c r="F15" i="1"/>
  <c r="F23" i="1" s="1"/>
  <c r="F24" i="1" s="1"/>
  <c r="E23" i="1"/>
  <c r="F74" i="1" l="1"/>
  <c r="F75" i="1" s="1"/>
  <c r="E46" i="1"/>
  <c r="D49" i="1"/>
  <c r="E74" i="1"/>
  <c r="D74" i="1"/>
  <c r="E122" i="1"/>
  <c r="D125" i="1"/>
  <c r="B135" i="1" l="1"/>
  <c r="B138" i="1" s="1"/>
  <c r="F46" i="1"/>
  <c r="F49" i="1" s="1"/>
  <c r="F50" i="1" s="1"/>
  <c r="E49" i="1"/>
  <c r="F122" i="1"/>
  <c r="F125" i="1" s="1"/>
  <c r="F126" i="1" s="1"/>
  <c r="E125" i="1"/>
  <c r="B137" i="1" l="1"/>
  <c r="B139" i="1" s="1"/>
  <c r="F139" i="1" s="1"/>
</calcChain>
</file>

<file path=xl/sharedStrings.xml><?xml version="1.0" encoding="utf-8"?>
<sst xmlns="http://schemas.openxmlformats.org/spreadsheetml/2006/main" count="145" uniqueCount="46">
  <si>
    <t>FORMULARZ CENOWY</t>
  </si>
  <si>
    <t>Podstawa</t>
  </si>
  <si>
    <t>Grupa taryfowa</t>
  </si>
  <si>
    <t>Ilość układów pomiarowo-rozliczeniowych</t>
  </si>
  <si>
    <t xml:space="preserve">Czas trwania umowy </t>
  </si>
  <si>
    <t>Moc umowna [kW]</t>
  </si>
  <si>
    <t>Zużycie w trakcie trwania umowy [MWh]</t>
  </si>
  <si>
    <t>Wyszczególnienie</t>
  </si>
  <si>
    <t>ilość [kWh/kW]</t>
  </si>
  <si>
    <t>cena jedn.</t>
  </si>
  <si>
    <t>wartość netto</t>
  </si>
  <si>
    <t>VAT</t>
  </si>
  <si>
    <t>wartość brutto</t>
  </si>
  <si>
    <t>cena energii elektrycznej w [zł/MWh]</t>
  </si>
  <si>
    <t>składnik zmienny stawki sieciowej - całodobowy [zł/kWh]</t>
  </si>
  <si>
    <t>opłata jakościowa [zł/kWh]</t>
  </si>
  <si>
    <t>opłata przejściowa [zł/kW/m-c]</t>
  </si>
  <si>
    <t>składnik stały stawki sieciowej [zł/kW/mc]</t>
  </si>
  <si>
    <t>opłata abonamentowa [zł/m-c]</t>
  </si>
  <si>
    <t>stawka opłaty OZE [zł/MWh]</t>
  </si>
  <si>
    <t>Razem dystrybucja</t>
  </si>
  <si>
    <t>C12a</t>
  </si>
  <si>
    <t>strefa 1</t>
  </si>
  <si>
    <t>strefa 2</t>
  </si>
  <si>
    <t>cena energii elektrycznej w strefie 1 [zł/MWh]</t>
  </si>
  <si>
    <t>cena energii elektrycznej w strefie 2 [zł/MWh]</t>
  </si>
  <si>
    <t>C12b</t>
  </si>
  <si>
    <t>ilość [MWh/kW]</t>
  </si>
  <si>
    <t>C21</t>
  </si>
  <si>
    <t>B23</t>
  </si>
  <si>
    <t>strefa 3</t>
  </si>
  <si>
    <t>opłata jakościowa [zł/MWh]</t>
  </si>
  <si>
    <t>składnik stały stawki sieciowej [zł/MW/mc]</t>
  </si>
  <si>
    <t>RAZEM PPE</t>
  </si>
  <si>
    <t>Razem netto dystrybucja</t>
  </si>
  <si>
    <t>Razem netto energia elektryczna</t>
  </si>
  <si>
    <t>Razem netto (dystrybucja+sprzedaż)</t>
  </si>
  <si>
    <t>Razem brutto</t>
  </si>
  <si>
    <t>opłata kogeneracyjna  [zł/MWh]</t>
  </si>
  <si>
    <t>opłata mocowa [zł/MWh]</t>
  </si>
  <si>
    <t>RAZEM brutto (energia + dystrybucja) w ciągu 36 miesięcy dla szacunkowego zużycia</t>
  </si>
  <si>
    <t>opłata zmienna sieciowa  [zł/kWh]</t>
  </si>
  <si>
    <t>opłata zmienna sieciowa  [zł/MWh]</t>
  </si>
  <si>
    <t xml:space="preserve">C11 </t>
  </si>
  <si>
    <t>Ilość energii podlegająca opłacie mocowej [MWh]</t>
  </si>
  <si>
    <t>Załacznik nr 1 do Formularza Ofertowego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</si>
</sst>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0\ &quot;zł&quot;"/>
    <numFmt numFmtId="165" formatCode="0.0000"/>
  </numFmts>
  <fonts count="9" x14ac:knownFonts="1">
    <font>
      <sz val="11"/>
      <color theme="1"/>
      <name val="Calibri"/>
      <family val="2"/>
      <scheme val="minor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Calibri"/>
      <family val="2"/>
      <scheme val="minor"/>
    </font>
    <font>
      <b/>
      <sz val="10"/>
      <name val="Verdana"/>
      <family val="2"/>
      <charset val="238"/>
    </font>
    <font>
      <sz val="10"/>
      <color theme="1"/>
      <name val="Calibri"/>
      <family val="2"/>
      <scheme val="minor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2" xfId="0" applyFont="1" applyBorder="1"/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8" fontId="3" fillId="0" borderId="0" xfId="0" applyNumberFormat="1" applyFont="1" applyAlignment="1">
      <alignment vertical="center"/>
    </xf>
    <xf numFmtId="0" fontId="2" fillId="0" borderId="3" xfId="0" applyFont="1" applyBorder="1"/>
    <xf numFmtId="0" fontId="1" fillId="2" borderId="4" xfId="0" applyFont="1" applyFill="1" applyBorder="1"/>
    <xf numFmtId="0" fontId="2" fillId="0" borderId="4" xfId="0" applyFont="1" applyBorder="1" applyAlignment="1">
      <alignment horizontal="right"/>
    </xf>
    <xf numFmtId="0" fontId="2" fillId="0" borderId="5" xfId="0" applyFont="1" applyBorder="1"/>
    <xf numFmtId="0" fontId="3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" xfId="0" applyFont="1" applyBorder="1"/>
    <xf numFmtId="2" fontId="2" fillId="0" borderId="10" xfId="0" applyNumberFormat="1" applyFont="1" applyBorder="1" applyAlignment="1">
      <alignment horizontal="right"/>
    </xf>
    <xf numFmtId="4" fontId="2" fillId="3" borderId="11" xfId="0" applyNumberFormat="1" applyFont="1" applyFill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8" fontId="2" fillId="0" borderId="10" xfId="0" applyNumberFormat="1" applyFont="1" applyBorder="1"/>
    <xf numFmtId="8" fontId="2" fillId="0" borderId="2" xfId="0" applyNumberFormat="1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0" xfId="0" applyNumberFormat="1" applyFont="1" applyBorder="1"/>
    <xf numFmtId="2" fontId="2" fillId="0" borderId="14" xfId="0" applyNumberFormat="1" applyFont="1" applyBorder="1" applyAlignment="1">
      <alignment horizontal="right"/>
    </xf>
    <xf numFmtId="164" fontId="2" fillId="0" borderId="14" xfId="0" applyNumberFormat="1" applyFont="1" applyBorder="1"/>
    <xf numFmtId="8" fontId="2" fillId="0" borderId="14" xfId="0" applyNumberFormat="1" applyFont="1" applyBorder="1"/>
    <xf numFmtId="8" fontId="2" fillId="0" borderId="4" xfId="0" applyNumberFormat="1" applyFont="1" applyBorder="1"/>
    <xf numFmtId="0" fontId="2" fillId="0" borderId="14" xfId="0" applyFont="1" applyBorder="1"/>
    <xf numFmtId="0" fontId="3" fillId="0" borderId="5" xfId="0" applyFont="1" applyBorder="1" applyAlignment="1">
      <alignment vertical="center" wrapText="1"/>
    </xf>
    <xf numFmtId="8" fontId="3" fillId="0" borderId="15" xfId="0" applyNumberFormat="1" applyFont="1" applyBorder="1" applyAlignment="1">
      <alignment vertical="center"/>
    </xf>
    <xf numFmtId="0" fontId="3" fillId="0" borderId="15" xfId="0" applyFont="1" applyBorder="1" applyAlignment="1">
      <alignment horizontal="right" vertical="center"/>
    </xf>
    <xf numFmtId="164" fontId="3" fillId="0" borderId="15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8" fontId="3" fillId="0" borderId="6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8" fontId="2" fillId="0" borderId="0" xfId="0" applyNumberFormat="1" applyFont="1"/>
    <xf numFmtId="2" fontId="2" fillId="0" borderId="4" xfId="0" applyNumberFormat="1" applyFont="1" applyBorder="1" applyAlignment="1">
      <alignment horizontal="right"/>
    </xf>
    <xf numFmtId="0" fontId="5" fillId="0" borderId="0" xfId="0" applyFont="1"/>
    <xf numFmtId="0" fontId="2" fillId="0" borderId="7" xfId="0" applyFont="1" applyBorder="1"/>
    <xf numFmtId="2" fontId="2" fillId="0" borderId="8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8" fontId="2" fillId="0" borderId="8" xfId="0" applyNumberFormat="1" applyFont="1" applyBorder="1"/>
    <xf numFmtId="8" fontId="2" fillId="0" borderId="9" xfId="0" applyNumberFormat="1" applyFont="1" applyBorder="1"/>
    <xf numFmtId="0" fontId="2" fillId="0" borderId="16" xfId="0" applyFont="1" applyBorder="1"/>
    <xf numFmtId="2" fontId="2" fillId="0" borderId="17" xfId="0" applyNumberFormat="1" applyFont="1" applyBorder="1" applyAlignment="1">
      <alignment horizontal="right"/>
    </xf>
    <xf numFmtId="164" fontId="2" fillId="0" borderId="17" xfId="0" applyNumberFormat="1" applyFont="1" applyBorder="1" applyAlignment="1">
      <alignment horizontal="right"/>
    </xf>
    <xf numFmtId="8" fontId="2" fillId="0" borderId="17" xfId="0" applyNumberFormat="1" applyFont="1" applyBorder="1"/>
    <xf numFmtId="8" fontId="2" fillId="0" borderId="18" xfId="0" applyNumberFormat="1" applyFont="1" applyBorder="1"/>
    <xf numFmtId="0" fontId="2" fillId="0" borderId="22" xfId="0" applyFont="1" applyBorder="1"/>
    <xf numFmtId="0" fontId="2" fillId="0" borderId="24" xfId="0" applyFont="1" applyBorder="1" applyAlignment="1">
      <alignment horizontal="right"/>
    </xf>
    <xf numFmtId="0" fontId="6" fillId="0" borderId="25" xfId="0" applyFont="1" applyBorder="1"/>
    <xf numFmtId="0" fontId="6" fillId="0" borderId="10" xfId="0" applyFont="1" applyBorder="1"/>
    <xf numFmtId="0" fontId="7" fillId="0" borderId="26" xfId="0" applyFont="1" applyBorder="1" applyAlignment="1">
      <alignment horizontal="right"/>
    </xf>
    <xf numFmtId="164" fontId="7" fillId="0" borderId="10" xfId="0" applyNumberFormat="1" applyFont="1" applyBorder="1"/>
    <xf numFmtId="0" fontId="7" fillId="0" borderId="26" xfId="0" applyFont="1" applyBorder="1"/>
    <xf numFmtId="0" fontId="7" fillId="0" borderId="2" xfId="0" applyFont="1" applyBorder="1"/>
    <xf numFmtId="0" fontId="6" fillId="0" borderId="5" xfId="0" applyFont="1" applyBorder="1"/>
    <xf numFmtId="2" fontId="6" fillId="0" borderId="15" xfId="0" applyNumberFormat="1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164" fontId="8" fillId="0" borderId="15" xfId="0" applyNumberFormat="1" applyFont="1" applyBorder="1"/>
    <xf numFmtId="0" fontId="8" fillId="0" borderId="15" xfId="0" applyFont="1" applyBorder="1"/>
    <xf numFmtId="0" fontId="8" fillId="0" borderId="6" xfId="0" applyFont="1" applyBorder="1"/>
    <xf numFmtId="0" fontId="6" fillId="0" borderId="1" xfId="0" applyFont="1" applyBorder="1"/>
    <xf numFmtId="8" fontId="6" fillId="0" borderId="10" xfId="0" applyNumberFormat="1" applyFont="1" applyBorder="1"/>
    <xf numFmtId="0" fontId="8" fillId="0" borderId="27" xfId="0" applyFont="1" applyBorder="1" applyAlignment="1">
      <alignment horizontal="right"/>
    </xf>
    <xf numFmtId="164" fontId="8" fillId="0" borderId="10" xfId="0" applyNumberFormat="1" applyFont="1" applyBorder="1"/>
    <xf numFmtId="0" fontId="8" fillId="0" borderId="10" xfId="0" applyFont="1" applyBorder="1"/>
    <xf numFmtId="0" fontId="8" fillId="0" borderId="2" xfId="0" applyFont="1" applyBorder="1"/>
    <xf numFmtId="0" fontId="6" fillId="0" borderId="20" xfId="0" applyFont="1" applyBorder="1"/>
    <xf numFmtId="8" fontId="6" fillId="0" borderId="11" xfId="0" applyNumberFormat="1" applyFont="1" applyBorder="1"/>
    <xf numFmtId="0" fontId="8" fillId="0" borderId="28" xfId="0" applyFont="1" applyBorder="1" applyAlignment="1">
      <alignment horizontal="right"/>
    </xf>
    <xf numFmtId="164" fontId="8" fillId="0" borderId="11" xfId="0" applyNumberFormat="1" applyFont="1" applyBorder="1"/>
    <xf numFmtId="0" fontId="8" fillId="0" borderId="11" xfId="0" applyFont="1" applyBorder="1"/>
    <xf numFmtId="0" fontId="8" fillId="0" borderId="21" xfId="0" applyFont="1" applyBorder="1"/>
    <xf numFmtId="0" fontId="6" fillId="0" borderId="3" xfId="0" applyFont="1" applyBorder="1"/>
    <xf numFmtId="8" fontId="6" fillId="0" borderId="14" xfId="0" applyNumberFormat="1" applyFont="1" applyBorder="1"/>
    <xf numFmtId="0" fontId="8" fillId="0" borderId="29" xfId="0" applyFont="1" applyBorder="1" applyAlignment="1">
      <alignment horizontal="right"/>
    </xf>
    <xf numFmtId="164" fontId="8" fillId="0" borderId="14" xfId="0" applyNumberFormat="1" applyFont="1" applyBorder="1"/>
    <xf numFmtId="0" fontId="8" fillId="0" borderId="14" xfId="0" applyFont="1" applyBorder="1"/>
    <xf numFmtId="0" fontId="8" fillId="0" borderId="4" xfId="0" applyFont="1" applyBorder="1"/>
    <xf numFmtId="8" fontId="6" fillId="0" borderId="15" xfId="0" applyNumberFormat="1" applyFont="1" applyBorder="1"/>
    <xf numFmtId="0" fontId="8" fillId="0" borderId="30" xfId="0" applyFont="1" applyBorder="1" applyAlignment="1">
      <alignment horizontal="right"/>
    </xf>
    <xf numFmtId="8" fontId="6" fillId="0" borderId="6" xfId="0" applyNumberFormat="1" applyFont="1" applyBorder="1"/>
    <xf numFmtId="8" fontId="2" fillId="0" borderId="19" xfId="0" applyNumberFormat="1" applyFont="1" applyBorder="1"/>
    <xf numFmtId="8" fontId="2" fillId="0" borderId="31" xfId="0" applyNumberFormat="1" applyFont="1" applyBorder="1"/>
    <xf numFmtId="8" fontId="2" fillId="0" borderId="15" xfId="0" applyNumberFormat="1" applyFont="1" applyBorder="1"/>
    <xf numFmtId="8" fontId="2" fillId="0" borderId="6" xfId="0" applyNumberFormat="1" applyFont="1" applyBorder="1"/>
    <xf numFmtId="164" fontId="2" fillId="0" borderId="15" xfId="0" applyNumberFormat="1" applyFont="1" applyBorder="1" applyAlignment="1">
      <alignment horizontal="right"/>
    </xf>
    <xf numFmtId="0" fontId="1" fillId="2" borderId="4" xfId="0" applyFont="1" applyFill="1" applyBorder="1" applyAlignment="1">
      <alignment wrapText="1"/>
    </xf>
    <xf numFmtId="0" fontId="2" fillId="4" borderId="4" xfId="0" applyFont="1" applyFill="1" applyBorder="1" applyAlignment="1">
      <alignment horizontal="right"/>
    </xf>
    <xf numFmtId="2" fontId="2" fillId="4" borderId="6" xfId="0" applyNumberFormat="1" applyFont="1" applyFill="1" applyBorder="1" applyAlignment="1">
      <alignment horizontal="right"/>
    </xf>
    <xf numFmtId="2" fontId="2" fillId="4" borderId="14" xfId="0" applyNumberFormat="1" applyFont="1" applyFill="1" applyBorder="1" applyAlignment="1">
      <alignment horizontal="right"/>
    </xf>
    <xf numFmtId="2" fontId="2" fillId="4" borderId="4" xfId="0" applyNumberFormat="1" applyFont="1" applyFill="1" applyBorder="1" applyAlignment="1">
      <alignment horizontal="right"/>
    </xf>
    <xf numFmtId="2" fontId="2" fillId="4" borderId="23" xfId="0" applyNumberFormat="1" applyFont="1" applyFill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5" fontId="2" fillId="0" borderId="1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0" fontId="2" fillId="0" borderId="32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9"/>
  <sheetViews>
    <sheetView tabSelected="1" topLeftCell="A112" workbookViewId="0">
      <selection activeCell="I130" sqref="I130"/>
    </sheetView>
  </sheetViews>
  <sheetFormatPr defaultRowHeight="15" x14ac:dyDescent="0.25"/>
  <cols>
    <col min="1" max="1" width="47.7109375" customWidth="1"/>
    <col min="2" max="2" width="18.7109375" customWidth="1"/>
    <col min="3" max="3" width="12" customWidth="1"/>
    <col min="4" max="4" width="15.28515625" customWidth="1"/>
    <col min="5" max="5" width="18.7109375" customWidth="1"/>
    <col min="6" max="6" width="23.7109375" customWidth="1"/>
  </cols>
  <sheetData>
    <row r="1" spans="1:6" x14ac:dyDescent="0.25">
      <c r="C1" s="1"/>
      <c r="D1" s="2"/>
      <c r="E1" t="s">
        <v>45</v>
      </c>
    </row>
    <row r="2" spans="1:6" x14ac:dyDescent="0.25">
      <c r="A2" s="3" t="s">
        <v>0</v>
      </c>
      <c r="C2" s="4"/>
      <c r="D2" s="5"/>
      <c r="E2" s="6"/>
      <c r="F2" s="6"/>
    </row>
    <row r="3" spans="1:6" ht="15.75" thickBot="1" x14ac:dyDescent="0.3">
      <c r="A3" s="6"/>
      <c r="B3" s="6"/>
      <c r="C3" s="4"/>
      <c r="D3" s="5"/>
      <c r="E3" s="6"/>
      <c r="F3" s="6"/>
    </row>
    <row r="4" spans="1:6" x14ac:dyDescent="0.25">
      <c r="A4" s="7" t="s">
        <v>1</v>
      </c>
      <c r="B4" s="8"/>
      <c r="C4" s="9"/>
      <c r="D4" s="10"/>
      <c r="E4" s="11"/>
      <c r="F4" s="12"/>
    </row>
    <row r="5" spans="1:6" ht="42" customHeight="1" x14ac:dyDescent="0.25">
      <c r="A5" s="13" t="s">
        <v>2</v>
      </c>
      <c r="B5" s="98" t="s">
        <v>43</v>
      </c>
      <c r="C5" s="9"/>
      <c r="D5" s="10"/>
      <c r="E5" s="11"/>
      <c r="F5" s="12"/>
    </row>
    <row r="6" spans="1:6" x14ac:dyDescent="0.25">
      <c r="A6" s="13" t="s">
        <v>3</v>
      </c>
      <c r="B6" s="99">
        <v>42</v>
      </c>
      <c r="C6" s="9"/>
      <c r="D6" s="10"/>
      <c r="E6" s="11"/>
      <c r="F6" s="12"/>
    </row>
    <row r="7" spans="1:6" x14ac:dyDescent="0.25">
      <c r="A7" s="13" t="s">
        <v>4</v>
      </c>
      <c r="B7" s="99">
        <v>36</v>
      </c>
      <c r="C7" s="9"/>
      <c r="D7" s="10"/>
      <c r="E7" s="11"/>
      <c r="F7" s="12"/>
    </row>
    <row r="8" spans="1:6" x14ac:dyDescent="0.25">
      <c r="A8" s="13" t="s">
        <v>5</v>
      </c>
      <c r="B8" s="99">
        <v>517</v>
      </c>
      <c r="C8" s="9"/>
      <c r="D8" s="10"/>
      <c r="E8" s="11"/>
      <c r="F8" s="12"/>
    </row>
    <row r="9" spans="1:6" x14ac:dyDescent="0.25">
      <c r="A9" s="58" t="s">
        <v>6</v>
      </c>
      <c r="B9" s="103">
        <v>404.9</v>
      </c>
      <c r="C9" s="9"/>
      <c r="D9" s="10"/>
      <c r="E9" s="11"/>
      <c r="F9" s="12"/>
    </row>
    <row r="10" spans="1:6" x14ac:dyDescent="0.25">
      <c r="A10" s="35" t="s">
        <v>44</v>
      </c>
      <c r="B10" s="101">
        <v>283</v>
      </c>
      <c r="C10" s="9"/>
      <c r="D10" s="10"/>
      <c r="E10" s="11"/>
      <c r="F10" s="12"/>
    </row>
    <row r="11" spans="1:6" ht="15.75" thickBot="1" x14ac:dyDescent="0.3">
      <c r="A11" s="17"/>
      <c r="B11" s="12"/>
      <c r="C11" s="9"/>
      <c r="D11" s="10"/>
      <c r="E11" s="11"/>
      <c r="F11" s="12"/>
    </row>
    <row r="12" spans="1:6" ht="15.75" thickBot="1" x14ac:dyDescent="0.3">
      <c r="A12" s="18" t="s">
        <v>7</v>
      </c>
      <c r="B12" s="19" t="s">
        <v>8</v>
      </c>
      <c r="C12" s="19" t="s">
        <v>9</v>
      </c>
      <c r="D12" s="20" t="s">
        <v>10</v>
      </c>
      <c r="E12" s="19" t="s">
        <v>11</v>
      </c>
      <c r="F12" s="21" t="s">
        <v>12</v>
      </c>
    </row>
    <row r="13" spans="1:6" x14ac:dyDescent="0.25">
      <c r="A13" s="22" t="s">
        <v>13</v>
      </c>
      <c r="B13" s="23">
        <f>B9</f>
        <v>404.9</v>
      </c>
      <c r="C13" s="24">
        <v>0</v>
      </c>
      <c r="D13" s="25">
        <f>B13*C13</f>
        <v>0</v>
      </c>
      <c r="E13" s="26">
        <f t="shared" ref="E13" si="0">D13*23/100</f>
        <v>0</v>
      </c>
      <c r="F13" s="27">
        <f t="shared" ref="F13" si="1">D13+E13</f>
        <v>0</v>
      </c>
    </row>
    <row r="14" spans="1:6" ht="15.75" thickBot="1" x14ac:dyDescent="0.3">
      <c r="A14" s="28"/>
      <c r="B14" s="6"/>
      <c r="C14" s="4"/>
      <c r="D14" s="5"/>
      <c r="E14" s="6"/>
      <c r="F14" s="29"/>
    </row>
    <row r="15" spans="1:6" x14ac:dyDescent="0.25">
      <c r="A15" s="22" t="s">
        <v>14</v>
      </c>
      <c r="B15" s="23">
        <v>0</v>
      </c>
      <c r="C15" s="104">
        <v>0</v>
      </c>
      <c r="D15" s="30">
        <f t="shared" ref="D15:D20" si="2">ROUND(B15*C15,2)</f>
        <v>0</v>
      </c>
      <c r="E15" s="26">
        <f t="shared" ref="E15:E20" si="3">ROUND(D15*23/100,2)</f>
        <v>0</v>
      </c>
      <c r="F15" s="27">
        <f t="shared" ref="F15:F22" si="4">D15+E15</f>
        <v>0</v>
      </c>
    </row>
    <row r="16" spans="1:6" x14ac:dyDescent="0.25">
      <c r="A16" s="13" t="s">
        <v>15</v>
      </c>
      <c r="B16" s="31">
        <v>0</v>
      </c>
      <c r="C16" s="105">
        <v>0</v>
      </c>
      <c r="D16" s="32">
        <f t="shared" si="2"/>
        <v>0</v>
      </c>
      <c r="E16" s="33">
        <f t="shared" si="3"/>
        <v>0</v>
      </c>
      <c r="F16" s="34">
        <f t="shared" si="4"/>
        <v>0</v>
      </c>
    </row>
    <row r="17" spans="1:8" x14ac:dyDescent="0.25">
      <c r="A17" s="13" t="s">
        <v>16</v>
      </c>
      <c r="B17" s="31">
        <v>0</v>
      </c>
      <c r="C17" s="31">
        <v>0</v>
      </c>
      <c r="D17" s="32">
        <f t="shared" si="2"/>
        <v>0</v>
      </c>
      <c r="E17" s="33">
        <f t="shared" si="3"/>
        <v>0</v>
      </c>
      <c r="F17" s="34">
        <f t="shared" si="4"/>
        <v>0</v>
      </c>
    </row>
    <row r="18" spans="1:8" x14ac:dyDescent="0.25">
      <c r="A18" s="13" t="s">
        <v>17</v>
      </c>
      <c r="B18" s="31">
        <v>0</v>
      </c>
      <c r="C18" s="31">
        <v>0</v>
      </c>
      <c r="D18" s="32">
        <f t="shared" si="2"/>
        <v>0</v>
      </c>
      <c r="E18" s="33">
        <f t="shared" si="3"/>
        <v>0</v>
      </c>
      <c r="F18" s="34">
        <f t="shared" si="4"/>
        <v>0</v>
      </c>
    </row>
    <row r="19" spans="1:8" x14ac:dyDescent="0.25">
      <c r="A19" s="13" t="s">
        <v>18</v>
      </c>
      <c r="B19" s="31">
        <v>0</v>
      </c>
      <c r="C19" s="31">
        <v>0</v>
      </c>
      <c r="D19" s="32">
        <f t="shared" si="2"/>
        <v>0</v>
      </c>
      <c r="E19" s="33">
        <f t="shared" si="3"/>
        <v>0</v>
      </c>
      <c r="F19" s="34">
        <f t="shared" si="4"/>
        <v>0</v>
      </c>
    </row>
    <row r="20" spans="1:8" x14ac:dyDescent="0.25">
      <c r="A20" s="13" t="s">
        <v>19</v>
      </c>
      <c r="B20" s="31">
        <v>0</v>
      </c>
      <c r="C20" s="31">
        <v>0</v>
      </c>
      <c r="D20" s="32">
        <f t="shared" si="2"/>
        <v>0</v>
      </c>
      <c r="E20" s="33">
        <f t="shared" si="3"/>
        <v>0</v>
      </c>
      <c r="F20" s="34">
        <f t="shared" si="4"/>
        <v>0</v>
      </c>
    </row>
    <row r="21" spans="1:8" x14ac:dyDescent="0.25">
      <c r="A21" s="13" t="s">
        <v>38</v>
      </c>
      <c r="B21" s="31">
        <v>0</v>
      </c>
      <c r="C21" s="31">
        <v>0</v>
      </c>
      <c r="D21" s="32">
        <f t="shared" ref="D21" si="5">B21*C21</f>
        <v>0</v>
      </c>
      <c r="E21" s="33">
        <f t="shared" ref="E21" si="6">D21*23/100</f>
        <v>0</v>
      </c>
      <c r="F21" s="34">
        <f t="shared" si="4"/>
        <v>0</v>
      </c>
    </row>
    <row r="22" spans="1:8" x14ac:dyDescent="0.25">
      <c r="A22" s="13" t="s">
        <v>39</v>
      </c>
      <c r="B22" s="31">
        <v>0</v>
      </c>
      <c r="C22" s="31">
        <v>0</v>
      </c>
      <c r="D22" s="32">
        <f>ROUND(B22*C22,2)</f>
        <v>0</v>
      </c>
      <c r="E22" s="33">
        <f>ROUND(D22*23/100,2)</f>
        <v>0</v>
      </c>
      <c r="F22" s="34">
        <f t="shared" si="4"/>
        <v>0</v>
      </c>
    </row>
    <row r="23" spans="1:8" x14ac:dyDescent="0.25">
      <c r="A23" s="13" t="s">
        <v>20</v>
      </c>
      <c r="B23" s="35"/>
      <c r="C23" s="31"/>
      <c r="D23" s="32">
        <f>SUM(D15:D22)</f>
        <v>0</v>
      </c>
      <c r="E23" s="33">
        <f t="shared" ref="E23:F23" si="7">SUM(E15:E22)</f>
        <v>0</v>
      </c>
      <c r="F23" s="34">
        <f t="shared" si="7"/>
        <v>0</v>
      </c>
    </row>
    <row r="24" spans="1:8" ht="37.5" customHeight="1" thickBot="1" x14ac:dyDescent="0.3">
      <c r="A24" s="36" t="s">
        <v>40</v>
      </c>
      <c r="B24" s="37"/>
      <c r="C24" s="38"/>
      <c r="D24" s="39"/>
      <c r="E24" s="40"/>
      <c r="F24" s="41">
        <f>F13+F23</f>
        <v>0</v>
      </c>
      <c r="G24" s="42"/>
      <c r="H24" s="42"/>
    </row>
    <row r="25" spans="1:8" x14ac:dyDescent="0.25">
      <c r="C25" s="1"/>
      <c r="D25" s="2"/>
    </row>
    <row r="26" spans="1:8" ht="12.75" customHeight="1" thickBot="1" x14ac:dyDescent="0.3">
      <c r="A26" s="43"/>
      <c r="B26" s="43"/>
      <c r="C26" s="4"/>
      <c r="D26" s="44"/>
      <c r="E26" s="45"/>
      <c r="F26" s="45"/>
    </row>
    <row r="27" spans="1:8" x14ac:dyDescent="0.25">
      <c r="A27" s="7" t="s">
        <v>1</v>
      </c>
      <c r="B27" s="8"/>
      <c r="C27" s="4"/>
      <c r="D27" s="44"/>
      <c r="E27" s="45"/>
      <c r="F27" s="45"/>
    </row>
    <row r="28" spans="1:8" x14ac:dyDescent="0.25">
      <c r="A28" s="13" t="s">
        <v>2</v>
      </c>
      <c r="B28" s="14" t="s">
        <v>21</v>
      </c>
      <c r="C28" s="4"/>
      <c r="D28" s="44"/>
      <c r="E28" s="45"/>
      <c r="F28" s="45"/>
    </row>
    <row r="29" spans="1:8" x14ac:dyDescent="0.25">
      <c r="A29" s="13" t="s">
        <v>3</v>
      </c>
      <c r="B29" s="99">
        <v>5</v>
      </c>
      <c r="C29" s="4"/>
      <c r="D29" s="44"/>
      <c r="E29" s="45"/>
      <c r="F29" s="45"/>
    </row>
    <row r="30" spans="1:8" x14ac:dyDescent="0.25">
      <c r="A30" s="13" t="s">
        <v>4</v>
      </c>
      <c r="B30" s="15">
        <v>36</v>
      </c>
      <c r="C30" s="4"/>
      <c r="D30" s="44"/>
      <c r="E30" s="45"/>
      <c r="F30" s="45"/>
    </row>
    <row r="31" spans="1:8" x14ac:dyDescent="0.25">
      <c r="A31" s="13" t="s">
        <v>5</v>
      </c>
      <c r="B31" s="99">
        <v>57</v>
      </c>
      <c r="C31" s="4"/>
      <c r="D31" s="44"/>
      <c r="E31" s="45"/>
      <c r="F31" s="45"/>
    </row>
    <row r="32" spans="1:8" x14ac:dyDescent="0.25">
      <c r="A32" s="13" t="s">
        <v>6</v>
      </c>
      <c r="B32" s="102">
        <v>45.5</v>
      </c>
      <c r="C32" s="4"/>
      <c r="D32" s="44"/>
      <c r="E32" s="45"/>
      <c r="F32" s="45"/>
    </row>
    <row r="33" spans="1:8" x14ac:dyDescent="0.25">
      <c r="A33" s="13" t="s">
        <v>22</v>
      </c>
      <c r="B33" s="102">
        <v>18.600000000000001</v>
      </c>
      <c r="C33" s="4"/>
      <c r="D33" s="44"/>
      <c r="E33" s="45"/>
      <c r="F33" s="45"/>
    </row>
    <row r="34" spans="1:8" ht="15.75" thickBot="1" x14ac:dyDescent="0.3">
      <c r="A34" s="16" t="s">
        <v>23</v>
      </c>
      <c r="B34" s="100">
        <v>26.9</v>
      </c>
      <c r="C34" s="4"/>
      <c r="D34" s="44"/>
      <c r="E34" s="45"/>
      <c r="F34" s="45"/>
    </row>
    <row r="35" spans="1:8" x14ac:dyDescent="0.25">
      <c r="A35" s="35" t="s">
        <v>44</v>
      </c>
      <c r="B35" s="101">
        <v>31.9</v>
      </c>
      <c r="C35" s="1"/>
      <c r="D35" s="2"/>
    </row>
    <row r="36" spans="1:8" ht="15.75" thickBot="1" x14ac:dyDescent="0.3">
      <c r="C36" s="1"/>
      <c r="D36" s="2"/>
    </row>
    <row r="37" spans="1:8" ht="15.75" thickBot="1" x14ac:dyDescent="0.3">
      <c r="A37" s="18" t="s">
        <v>7</v>
      </c>
      <c r="B37" s="19" t="s">
        <v>8</v>
      </c>
      <c r="C37" s="19" t="s">
        <v>9</v>
      </c>
      <c r="D37" s="20" t="s">
        <v>10</v>
      </c>
      <c r="E37" s="19" t="s">
        <v>11</v>
      </c>
      <c r="F37" s="21" t="s">
        <v>12</v>
      </c>
      <c r="G37" s="47"/>
      <c r="H37" s="47"/>
    </row>
    <row r="38" spans="1:8" ht="15.75" thickBot="1" x14ac:dyDescent="0.3">
      <c r="A38" s="48" t="s">
        <v>24</v>
      </c>
      <c r="B38" s="49">
        <f>B33</f>
        <v>18.600000000000001</v>
      </c>
      <c r="C38" s="24">
        <v>0</v>
      </c>
      <c r="D38" s="50">
        <f>ROUND(B38*C38,2)</f>
        <v>0</v>
      </c>
      <c r="E38" s="51">
        <f>ROUND(D38*23/100,2)</f>
        <v>0</v>
      </c>
      <c r="F38" s="52">
        <f t="shared" ref="F38:F39" si="8">D38+E38</f>
        <v>0</v>
      </c>
    </row>
    <row r="39" spans="1:8" ht="15.75" thickBot="1" x14ac:dyDescent="0.3">
      <c r="A39" s="53" t="s">
        <v>25</v>
      </c>
      <c r="B39" s="54">
        <f>B34</f>
        <v>26.9</v>
      </c>
      <c r="C39" s="24">
        <v>0</v>
      </c>
      <c r="D39" s="55">
        <f>ROUND(B39*C39,2)</f>
        <v>0</v>
      </c>
      <c r="E39" s="56">
        <f>ROUND(D39*23/100,2)</f>
        <v>0</v>
      </c>
      <c r="F39" s="57">
        <f t="shared" si="8"/>
        <v>0</v>
      </c>
    </row>
    <row r="40" spans="1:8" ht="15.75" thickBot="1" x14ac:dyDescent="0.3">
      <c r="A40" s="28"/>
      <c r="B40" s="6"/>
      <c r="C40" s="4"/>
      <c r="D40" s="5"/>
      <c r="E40" s="6"/>
      <c r="F40" s="29"/>
    </row>
    <row r="41" spans="1:8" x14ac:dyDescent="0.25">
      <c r="A41" s="22" t="s">
        <v>41</v>
      </c>
      <c r="B41" s="23">
        <v>0</v>
      </c>
      <c r="C41" s="104">
        <v>0</v>
      </c>
      <c r="D41" s="30">
        <f t="shared" ref="D41:D46" si="9">ROUND(B41*C41,2)</f>
        <v>0</v>
      </c>
      <c r="E41" s="26">
        <f t="shared" ref="E41:E46" si="10">ROUND(D41*23/100,2)</f>
        <v>0</v>
      </c>
      <c r="F41" s="27">
        <f t="shared" ref="F41:F48" si="11">D41+E41</f>
        <v>0</v>
      </c>
    </row>
    <row r="42" spans="1:8" x14ac:dyDescent="0.25">
      <c r="A42" s="13" t="s">
        <v>15</v>
      </c>
      <c r="B42" s="31">
        <v>0</v>
      </c>
      <c r="C42" s="105">
        <v>0</v>
      </c>
      <c r="D42" s="32">
        <f t="shared" si="9"/>
        <v>0</v>
      </c>
      <c r="E42" s="33">
        <f t="shared" si="10"/>
        <v>0</v>
      </c>
      <c r="F42" s="34">
        <f t="shared" si="11"/>
        <v>0</v>
      </c>
    </row>
    <row r="43" spans="1:8" x14ac:dyDescent="0.25">
      <c r="A43" s="13" t="s">
        <v>16</v>
      </c>
      <c r="B43" s="31">
        <v>0</v>
      </c>
      <c r="C43" s="31">
        <v>0</v>
      </c>
      <c r="D43" s="32">
        <f t="shared" si="9"/>
        <v>0</v>
      </c>
      <c r="E43" s="33">
        <f t="shared" si="10"/>
        <v>0</v>
      </c>
      <c r="F43" s="34">
        <f t="shared" si="11"/>
        <v>0</v>
      </c>
    </row>
    <row r="44" spans="1:8" x14ac:dyDescent="0.25">
      <c r="A44" s="13" t="s">
        <v>17</v>
      </c>
      <c r="B44" s="31">
        <v>0</v>
      </c>
      <c r="C44" s="31">
        <v>0</v>
      </c>
      <c r="D44" s="32">
        <f t="shared" si="9"/>
        <v>0</v>
      </c>
      <c r="E44" s="33">
        <f t="shared" si="10"/>
        <v>0</v>
      </c>
      <c r="F44" s="34">
        <f t="shared" si="11"/>
        <v>0</v>
      </c>
    </row>
    <row r="45" spans="1:8" x14ac:dyDescent="0.25">
      <c r="A45" s="13" t="s">
        <v>18</v>
      </c>
      <c r="B45" s="31">
        <v>0</v>
      </c>
      <c r="C45" s="31">
        <v>0</v>
      </c>
      <c r="D45" s="32">
        <f t="shared" si="9"/>
        <v>0</v>
      </c>
      <c r="E45" s="33">
        <f t="shared" si="10"/>
        <v>0</v>
      </c>
      <c r="F45" s="34">
        <f t="shared" si="11"/>
        <v>0</v>
      </c>
    </row>
    <row r="46" spans="1:8" x14ac:dyDescent="0.25">
      <c r="A46" s="13" t="s">
        <v>19</v>
      </c>
      <c r="B46" s="31">
        <v>0</v>
      </c>
      <c r="C46" s="31">
        <v>0</v>
      </c>
      <c r="D46" s="32">
        <f t="shared" si="9"/>
        <v>0</v>
      </c>
      <c r="E46" s="33">
        <f t="shared" si="10"/>
        <v>0</v>
      </c>
      <c r="F46" s="34">
        <f t="shared" si="11"/>
        <v>0</v>
      </c>
    </row>
    <row r="47" spans="1:8" x14ac:dyDescent="0.25">
      <c r="A47" s="13" t="s">
        <v>38</v>
      </c>
      <c r="B47" s="31">
        <v>0</v>
      </c>
      <c r="C47" s="31">
        <v>0</v>
      </c>
      <c r="D47" s="32">
        <f t="shared" ref="D47" si="12">B47*C47</f>
        <v>0</v>
      </c>
      <c r="E47" s="33">
        <f t="shared" ref="E47" si="13">D47*23/100</f>
        <v>0</v>
      </c>
      <c r="F47" s="34">
        <f t="shared" si="11"/>
        <v>0</v>
      </c>
    </row>
    <row r="48" spans="1:8" x14ac:dyDescent="0.25">
      <c r="A48" s="13" t="s">
        <v>39</v>
      </c>
      <c r="B48" s="31">
        <v>0</v>
      </c>
      <c r="C48" s="31">
        <v>0</v>
      </c>
      <c r="D48" s="32">
        <f>ROUND(B48*C48,2)</f>
        <v>0</v>
      </c>
      <c r="E48" s="33">
        <f>ROUND(D48*23/100,2)</f>
        <v>0</v>
      </c>
      <c r="F48" s="34">
        <f t="shared" si="11"/>
        <v>0</v>
      </c>
    </row>
    <row r="49" spans="1:8" x14ac:dyDescent="0.25">
      <c r="A49" s="13" t="s">
        <v>20</v>
      </c>
      <c r="B49" s="35"/>
      <c r="C49" s="31"/>
      <c r="D49" s="32">
        <f>SUM(D41:D48)</f>
        <v>0</v>
      </c>
      <c r="E49" s="33">
        <f t="shared" ref="E49:F49" si="14">SUM(E41:E48)</f>
        <v>0</v>
      </c>
      <c r="F49" s="34">
        <f t="shared" si="14"/>
        <v>0</v>
      </c>
    </row>
    <row r="50" spans="1:8" ht="35.25" customHeight="1" thickBot="1" x14ac:dyDescent="0.3">
      <c r="A50" s="36" t="s">
        <v>40</v>
      </c>
      <c r="B50" s="37"/>
      <c r="C50" s="38"/>
      <c r="D50" s="39"/>
      <c r="E50" s="40"/>
      <c r="F50" s="41">
        <f>F39+F49</f>
        <v>0</v>
      </c>
    </row>
    <row r="51" spans="1:8" ht="15.75" thickBot="1" x14ac:dyDescent="0.3">
      <c r="A51" s="17"/>
      <c r="B51" s="12"/>
      <c r="C51" s="9"/>
      <c r="D51" s="10"/>
      <c r="E51" s="11"/>
      <c r="F51" s="12"/>
    </row>
    <row r="52" spans="1:8" x14ac:dyDescent="0.25">
      <c r="A52" s="7" t="s">
        <v>1</v>
      </c>
      <c r="B52" s="8"/>
      <c r="C52" s="4"/>
      <c r="D52" s="44"/>
      <c r="E52" s="45"/>
      <c r="F52" s="45"/>
    </row>
    <row r="53" spans="1:8" x14ac:dyDescent="0.25">
      <c r="A53" s="13" t="s">
        <v>2</v>
      </c>
      <c r="B53" s="14" t="s">
        <v>26</v>
      </c>
      <c r="C53" s="4"/>
      <c r="D53" s="44"/>
      <c r="E53" s="45"/>
      <c r="F53" s="45"/>
    </row>
    <row r="54" spans="1:8" x14ac:dyDescent="0.25">
      <c r="A54" s="13" t="s">
        <v>3</v>
      </c>
      <c r="B54" s="99">
        <v>1</v>
      </c>
      <c r="C54" s="4"/>
      <c r="D54" s="44"/>
      <c r="E54" s="45"/>
      <c r="F54" s="45"/>
    </row>
    <row r="55" spans="1:8" x14ac:dyDescent="0.25">
      <c r="A55" s="13" t="s">
        <v>4</v>
      </c>
      <c r="B55" s="15">
        <v>36</v>
      </c>
      <c r="C55" s="4"/>
      <c r="D55" s="44"/>
      <c r="E55" s="45"/>
      <c r="F55" s="45"/>
    </row>
    <row r="56" spans="1:8" x14ac:dyDescent="0.25">
      <c r="A56" s="13" t="s">
        <v>5</v>
      </c>
      <c r="B56" s="99">
        <v>27</v>
      </c>
      <c r="C56" s="4"/>
      <c r="D56" s="44"/>
      <c r="E56" s="45"/>
      <c r="F56" s="45"/>
    </row>
    <row r="57" spans="1:8" x14ac:dyDescent="0.25">
      <c r="A57" s="13" t="s">
        <v>6</v>
      </c>
      <c r="B57" s="46">
        <v>55.2</v>
      </c>
      <c r="C57" s="4"/>
      <c r="D57" s="44"/>
      <c r="E57" s="45"/>
      <c r="F57" s="45"/>
    </row>
    <row r="58" spans="1:8" x14ac:dyDescent="0.25">
      <c r="A58" s="13" t="s">
        <v>22</v>
      </c>
      <c r="B58" s="102">
        <v>34.4</v>
      </c>
      <c r="C58" s="4"/>
      <c r="D58" s="44"/>
      <c r="E58" s="45"/>
      <c r="F58" s="45"/>
    </row>
    <row r="59" spans="1:8" ht="15.75" thickBot="1" x14ac:dyDescent="0.3">
      <c r="A59" s="16" t="s">
        <v>23</v>
      </c>
      <c r="B59" s="100">
        <v>20.8</v>
      </c>
      <c r="C59" s="4"/>
      <c r="D59" s="44"/>
      <c r="E59" s="45"/>
      <c r="F59" s="45"/>
    </row>
    <row r="60" spans="1:8" x14ac:dyDescent="0.25">
      <c r="A60" s="35" t="s">
        <v>44</v>
      </c>
      <c r="B60" s="101">
        <v>38.6</v>
      </c>
      <c r="C60" s="1"/>
      <c r="D60" s="2"/>
    </row>
    <row r="61" spans="1:8" ht="15.75" thickBot="1" x14ac:dyDescent="0.3">
      <c r="C61" s="1"/>
      <c r="D61" s="2"/>
    </row>
    <row r="62" spans="1:8" ht="15.75" thickBot="1" x14ac:dyDescent="0.3">
      <c r="A62" s="18" t="s">
        <v>7</v>
      </c>
      <c r="B62" s="19" t="s">
        <v>27</v>
      </c>
      <c r="C62" s="19" t="s">
        <v>9</v>
      </c>
      <c r="D62" s="20" t="s">
        <v>10</v>
      </c>
      <c r="E62" s="19" t="s">
        <v>11</v>
      </c>
      <c r="F62" s="21" t="s">
        <v>12</v>
      </c>
      <c r="G62" s="47"/>
      <c r="H62" s="47"/>
    </row>
    <row r="63" spans="1:8" ht="15.75" thickBot="1" x14ac:dyDescent="0.3">
      <c r="A63" s="48" t="s">
        <v>24</v>
      </c>
      <c r="B63" s="49">
        <f>B58</f>
        <v>34.4</v>
      </c>
      <c r="C63" s="24">
        <v>0</v>
      </c>
      <c r="D63" s="50">
        <f>ROUND(B63*C63,2)</f>
        <v>0</v>
      </c>
      <c r="E63" s="51">
        <f>ROUND(D63*23/100,2)</f>
        <v>0</v>
      </c>
      <c r="F63" s="52">
        <f t="shared" ref="F63:F64" si="15">D63+E63</f>
        <v>0</v>
      </c>
    </row>
    <row r="64" spans="1:8" ht="15.75" thickBot="1" x14ac:dyDescent="0.3">
      <c r="A64" s="53" t="s">
        <v>25</v>
      </c>
      <c r="B64" s="54">
        <f>B59</f>
        <v>20.8</v>
      </c>
      <c r="C64" s="24">
        <v>0</v>
      </c>
      <c r="D64" s="55">
        <f>ROUND(B64*C64,2)</f>
        <v>0</v>
      </c>
      <c r="E64" s="56">
        <f>ROUND(D64*23/100,2)</f>
        <v>0</v>
      </c>
      <c r="F64" s="57">
        <f t="shared" si="15"/>
        <v>0</v>
      </c>
    </row>
    <row r="65" spans="1:6" ht="15.75" thickBot="1" x14ac:dyDescent="0.3">
      <c r="A65" s="28"/>
      <c r="B65" s="6"/>
      <c r="C65" s="4"/>
      <c r="D65" s="5"/>
      <c r="E65" s="6"/>
      <c r="F65" s="29"/>
    </row>
    <row r="66" spans="1:6" x14ac:dyDescent="0.25">
      <c r="A66" s="22" t="s">
        <v>41</v>
      </c>
      <c r="B66" s="23">
        <v>0</v>
      </c>
      <c r="C66" s="104">
        <v>0</v>
      </c>
      <c r="D66" s="30">
        <f t="shared" ref="D66:D71" si="16">ROUND(B66*C66,2)</f>
        <v>0</v>
      </c>
      <c r="E66" s="26">
        <f t="shared" ref="E66:E71" si="17">ROUND(D66*23/100,2)</f>
        <v>0</v>
      </c>
      <c r="F66" s="27">
        <f t="shared" ref="F66:F73" si="18">D66+E66</f>
        <v>0</v>
      </c>
    </row>
    <row r="67" spans="1:6" x14ac:dyDescent="0.25">
      <c r="A67" s="13" t="s">
        <v>15</v>
      </c>
      <c r="B67" s="31">
        <v>0</v>
      </c>
      <c r="C67" s="105">
        <v>0</v>
      </c>
      <c r="D67" s="32">
        <f t="shared" si="16"/>
        <v>0</v>
      </c>
      <c r="E67" s="33">
        <f t="shared" si="17"/>
        <v>0</v>
      </c>
      <c r="F67" s="34">
        <f t="shared" si="18"/>
        <v>0</v>
      </c>
    </row>
    <row r="68" spans="1:6" x14ac:dyDescent="0.25">
      <c r="A68" s="13" t="s">
        <v>16</v>
      </c>
      <c r="B68" s="31">
        <v>0</v>
      </c>
      <c r="C68" s="31">
        <v>0</v>
      </c>
      <c r="D68" s="32">
        <f t="shared" si="16"/>
        <v>0</v>
      </c>
      <c r="E68" s="33">
        <f t="shared" si="17"/>
        <v>0</v>
      </c>
      <c r="F68" s="34">
        <f t="shared" si="18"/>
        <v>0</v>
      </c>
    </row>
    <row r="69" spans="1:6" x14ac:dyDescent="0.25">
      <c r="A69" s="13" t="s">
        <v>17</v>
      </c>
      <c r="B69" s="31">
        <v>0</v>
      </c>
      <c r="C69" s="31">
        <v>0</v>
      </c>
      <c r="D69" s="32">
        <f t="shared" si="16"/>
        <v>0</v>
      </c>
      <c r="E69" s="33">
        <f t="shared" si="17"/>
        <v>0</v>
      </c>
      <c r="F69" s="34">
        <f t="shared" si="18"/>
        <v>0</v>
      </c>
    </row>
    <row r="70" spans="1:6" x14ac:dyDescent="0.25">
      <c r="A70" s="13" t="s">
        <v>18</v>
      </c>
      <c r="B70" s="31">
        <v>0</v>
      </c>
      <c r="C70" s="31">
        <v>0</v>
      </c>
      <c r="D70" s="32">
        <f t="shared" si="16"/>
        <v>0</v>
      </c>
      <c r="E70" s="33">
        <f t="shared" si="17"/>
        <v>0</v>
      </c>
      <c r="F70" s="34">
        <f t="shared" si="18"/>
        <v>0</v>
      </c>
    </row>
    <row r="71" spans="1:6" x14ac:dyDescent="0.25">
      <c r="A71" s="13" t="s">
        <v>19</v>
      </c>
      <c r="B71" s="31">
        <v>0</v>
      </c>
      <c r="C71" s="31">
        <v>0</v>
      </c>
      <c r="D71" s="32">
        <f t="shared" si="16"/>
        <v>0</v>
      </c>
      <c r="E71" s="33">
        <f t="shared" si="17"/>
        <v>0</v>
      </c>
      <c r="F71" s="34">
        <f t="shared" si="18"/>
        <v>0</v>
      </c>
    </row>
    <row r="72" spans="1:6" x14ac:dyDescent="0.25">
      <c r="A72" s="13" t="s">
        <v>38</v>
      </c>
      <c r="B72" s="31">
        <v>0</v>
      </c>
      <c r="C72" s="31">
        <v>0</v>
      </c>
      <c r="D72" s="32">
        <f t="shared" ref="D72" si="19">B72*C72</f>
        <v>0</v>
      </c>
      <c r="E72" s="33">
        <f t="shared" ref="E72" si="20">D72*23/100</f>
        <v>0</v>
      </c>
      <c r="F72" s="34">
        <f t="shared" si="18"/>
        <v>0</v>
      </c>
    </row>
    <row r="73" spans="1:6" x14ac:dyDescent="0.25">
      <c r="A73" s="13" t="s">
        <v>39</v>
      </c>
      <c r="B73" s="31">
        <v>0</v>
      </c>
      <c r="C73" s="31">
        <v>0</v>
      </c>
      <c r="D73" s="32">
        <f>ROUND(B73*C73,2)</f>
        <v>0</v>
      </c>
      <c r="E73" s="33">
        <f>ROUND(D73*23/100,2)</f>
        <v>0</v>
      </c>
      <c r="F73" s="34">
        <f t="shared" si="18"/>
        <v>0</v>
      </c>
    </row>
    <row r="74" spans="1:6" x14ac:dyDescent="0.25">
      <c r="A74" s="13" t="s">
        <v>20</v>
      </c>
      <c r="B74" s="35"/>
      <c r="C74" s="31"/>
      <c r="D74" s="32">
        <f>SUM(D66:D73)</f>
        <v>0</v>
      </c>
      <c r="E74" s="33">
        <f t="shared" ref="E74:F74" si="21">SUM(E66:E73)</f>
        <v>0</v>
      </c>
      <c r="F74" s="34">
        <f t="shared" si="21"/>
        <v>0</v>
      </c>
    </row>
    <row r="75" spans="1:6" ht="35.25" customHeight="1" thickBot="1" x14ac:dyDescent="0.3">
      <c r="A75" s="36" t="s">
        <v>40</v>
      </c>
      <c r="B75" s="37"/>
      <c r="C75" s="38"/>
      <c r="D75" s="39"/>
      <c r="E75" s="40"/>
      <c r="F75" s="41">
        <f>F64+F74</f>
        <v>0</v>
      </c>
    </row>
    <row r="76" spans="1:6" x14ac:dyDescent="0.25">
      <c r="A76" s="17"/>
      <c r="B76" s="12"/>
      <c r="C76" s="9"/>
      <c r="D76" s="10"/>
      <c r="E76" s="11"/>
      <c r="F76" s="12"/>
    </row>
    <row r="77" spans="1:6" ht="15.75" thickBot="1" x14ac:dyDescent="0.3">
      <c r="A77" s="17"/>
      <c r="B77" s="12"/>
      <c r="C77" s="9"/>
      <c r="D77" s="10"/>
      <c r="E77" s="11"/>
      <c r="F77" s="12"/>
    </row>
    <row r="78" spans="1:6" x14ac:dyDescent="0.25">
      <c r="A78" s="7" t="s">
        <v>1</v>
      </c>
      <c r="B78" s="8"/>
      <c r="C78" s="9"/>
      <c r="D78" s="10"/>
      <c r="E78" s="11"/>
      <c r="F78" s="12"/>
    </row>
    <row r="79" spans="1:6" x14ac:dyDescent="0.25">
      <c r="A79" s="13" t="s">
        <v>2</v>
      </c>
      <c r="B79" s="14" t="s">
        <v>28</v>
      </c>
      <c r="C79" s="9"/>
      <c r="D79" s="10"/>
      <c r="E79" s="11"/>
      <c r="F79" s="12"/>
    </row>
    <row r="80" spans="1:6" x14ac:dyDescent="0.25">
      <c r="A80" s="13" t="s">
        <v>3</v>
      </c>
      <c r="B80" s="99">
        <v>1</v>
      </c>
      <c r="C80" s="9"/>
      <c r="D80" s="10"/>
      <c r="E80" s="11"/>
      <c r="F80" s="12"/>
    </row>
    <row r="81" spans="1:6" x14ac:dyDescent="0.25">
      <c r="A81" s="13" t="s">
        <v>4</v>
      </c>
      <c r="B81" s="15">
        <v>36</v>
      </c>
      <c r="C81" s="9"/>
      <c r="D81" s="10"/>
      <c r="E81" s="11"/>
      <c r="F81" s="12"/>
    </row>
    <row r="82" spans="1:6" x14ac:dyDescent="0.25">
      <c r="A82" s="13" t="s">
        <v>5</v>
      </c>
      <c r="B82" s="99">
        <v>41</v>
      </c>
      <c r="C82" s="9"/>
      <c r="D82" s="10"/>
      <c r="E82" s="11"/>
      <c r="F82" s="12"/>
    </row>
    <row r="83" spans="1:6" ht="15.75" thickBot="1" x14ac:dyDescent="0.3">
      <c r="A83" s="16" t="s">
        <v>6</v>
      </c>
      <c r="B83" s="100">
        <v>127.2</v>
      </c>
      <c r="C83" s="9"/>
      <c r="D83" s="10"/>
      <c r="E83" s="11"/>
      <c r="F83" s="12"/>
    </row>
    <row r="84" spans="1:6" x14ac:dyDescent="0.25">
      <c r="A84" s="35" t="s">
        <v>44</v>
      </c>
      <c r="B84" s="101">
        <v>89</v>
      </c>
      <c r="C84" s="1"/>
      <c r="D84" s="2"/>
    </row>
    <row r="85" spans="1:6" ht="15.75" thickBot="1" x14ac:dyDescent="0.3">
      <c r="A85" s="17"/>
      <c r="B85" s="12"/>
      <c r="C85" s="9"/>
      <c r="D85" s="10"/>
      <c r="E85" s="11"/>
      <c r="F85" s="12"/>
    </row>
    <row r="86" spans="1:6" ht="15.75" thickBot="1" x14ac:dyDescent="0.3">
      <c r="A86" s="18" t="s">
        <v>7</v>
      </c>
      <c r="B86" s="19" t="s">
        <v>8</v>
      </c>
      <c r="C86" s="19" t="s">
        <v>9</v>
      </c>
      <c r="D86" s="20" t="s">
        <v>10</v>
      </c>
      <c r="E86" s="19" t="s">
        <v>11</v>
      </c>
      <c r="F86" s="21" t="s">
        <v>12</v>
      </c>
    </row>
    <row r="87" spans="1:6" x14ac:dyDescent="0.25">
      <c r="A87" s="22" t="s">
        <v>13</v>
      </c>
      <c r="B87" s="23">
        <f>B83</f>
        <v>127.2</v>
      </c>
      <c r="C87" s="24">
        <v>0</v>
      </c>
      <c r="D87" s="25">
        <f>ROUND(B87*C87,2)</f>
        <v>0</v>
      </c>
      <c r="E87" s="26">
        <f>ROUND(D87*23/100,2)</f>
        <v>0</v>
      </c>
      <c r="F87" s="27">
        <f t="shared" ref="F87" si="22">D87+E87</f>
        <v>0</v>
      </c>
    </row>
    <row r="88" spans="1:6" ht="15.75" thickBot="1" x14ac:dyDescent="0.3">
      <c r="A88" s="28"/>
      <c r="B88" s="6"/>
      <c r="C88" s="4"/>
      <c r="D88" s="5"/>
      <c r="E88" s="6"/>
      <c r="F88" s="29"/>
    </row>
    <row r="89" spans="1:6" x14ac:dyDescent="0.25">
      <c r="A89" s="22" t="s">
        <v>14</v>
      </c>
      <c r="B89" s="23">
        <v>0</v>
      </c>
      <c r="C89" s="104">
        <v>0</v>
      </c>
      <c r="D89" s="30">
        <f t="shared" ref="D89:D94" si="23">ROUND(B89*C89,2)</f>
        <v>0</v>
      </c>
      <c r="E89" s="26">
        <f t="shared" ref="E89:E94" si="24">ROUND(D89*23/100,2)</f>
        <v>0</v>
      </c>
      <c r="F89" s="27">
        <f t="shared" ref="F89:F96" si="25">D89+E89</f>
        <v>0</v>
      </c>
    </row>
    <row r="90" spans="1:6" x14ac:dyDescent="0.25">
      <c r="A90" s="13" t="s">
        <v>15</v>
      </c>
      <c r="B90" s="31">
        <v>0</v>
      </c>
      <c r="C90" s="105">
        <v>0</v>
      </c>
      <c r="D90" s="32">
        <f t="shared" si="23"/>
        <v>0</v>
      </c>
      <c r="E90" s="33">
        <f t="shared" si="24"/>
        <v>0</v>
      </c>
      <c r="F90" s="34">
        <f t="shared" si="25"/>
        <v>0</v>
      </c>
    </row>
    <row r="91" spans="1:6" x14ac:dyDescent="0.25">
      <c r="A91" s="13" t="s">
        <v>16</v>
      </c>
      <c r="B91" s="31">
        <v>0</v>
      </c>
      <c r="C91" s="31">
        <v>0</v>
      </c>
      <c r="D91" s="32">
        <f t="shared" si="23"/>
        <v>0</v>
      </c>
      <c r="E91" s="33">
        <f t="shared" si="24"/>
        <v>0</v>
      </c>
      <c r="F91" s="34">
        <f t="shared" si="25"/>
        <v>0</v>
      </c>
    </row>
    <row r="92" spans="1:6" x14ac:dyDescent="0.25">
      <c r="A92" s="13" t="s">
        <v>17</v>
      </c>
      <c r="B92" s="31">
        <v>0</v>
      </c>
      <c r="C92" s="31">
        <v>0</v>
      </c>
      <c r="D92" s="32">
        <f t="shared" si="23"/>
        <v>0</v>
      </c>
      <c r="E92" s="33">
        <f t="shared" si="24"/>
        <v>0</v>
      </c>
      <c r="F92" s="34">
        <f t="shared" si="25"/>
        <v>0</v>
      </c>
    </row>
    <row r="93" spans="1:6" x14ac:dyDescent="0.25">
      <c r="A93" s="13" t="s">
        <v>18</v>
      </c>
      <c r="B93" s="31">
        <v>0</v>
      </c>
      <c r="C93" s="31">
        <v>0</v>
      </c>
      <c r="D93" s="32">
        <f t="shared" si="23"/>
        <v>0</v>
      </c>
      <c r="E93" s="33">
        <f t="shared" si="24"/>
        <v>0</v>
      </c>
      <c r="F93" s="34">
        <f t="shared" si="25"/>
        <v>0</v>
      </c>
    </row>
    <row r="94" spans="1:6" x14ac:dyDescent="0.25">
      <c r="A94" s="13" t="s">
        <v>19</v>
      </c>
      <c r="B94" s="31">
        <v>0</v>
      </c>
      <c r="C94" s="31">
        <v>0</v>
      </c>
      <c r="D94" s="32">
        <f t="shared" si="23"/>
        <v>0</v>
      </c>
      <c r="E94" s="33">
        <f t="shared" si="24"/>
        <v>0</v>
      </c>
      <c r="F94" s="34">
        <f t="shared" si="25"/>
        <v>0</v>
      </c>
    </row>
    <row r="95" spans="1:6" x14ac:dyDescent="0.25">
      <c r="A95" s="13" t="s">
        <v>38</v>
      </c>
      <c r="B95" s="31">
        <v>0</v>
      </c>
      <c r="C95" s="31">
        <v>0</v>
      </c>
      <c r="D95" s="32">
        <f t="shared" ref="D95" si="26">B95*C95</f>
        <v>0</v>
      </c>
      <c r="E95" s="33">
        <f t="shared" ref="E95" si="27">D95*23/100</f>
        <v>0</v>
      </c>
      <c r="F95" s="34">
        <f t="shared" si="25"/>
        <v>0</v>
      </c>
    </row>
    <row r="96" spans="1:6" x14ac:dyDescent="0.25">
      <c r="A96" s="13" t="s">
        <v>39</v>
      </c>
      <c r="B96" s="31">
        <v>0</v>
      </c>
      <c r="C96" s="31">
        <v>0</v>
      </c>
      <c r="D96" s="32">
        <f>ROUND(B96*C96,2)</f>
        <v>0</v>
      </c>
      <c r="E96" s="33">
        <f>ROUND(D96*23/100,2)</f>
        <v>0</v>
      </c>
      <c r="F96" s="34">
        <f t="shared" si="25"/>
        <v>0</v>
      </c>
    </row>
    <row r="97" spans="1:8" x14ac:dyDescent="0.25">
      <c r="A97" s="13" t="s">
        <v>20</v>
      </c>
      <c r="B97" s="35"/>
      <c r="C97" s="31"/>
      <c r="D97" s="32">
        <f>SUM(D89:D96)</f>
        <v>0</v>
      </c>
      <c r="E97" s="33">
        <f t="shared" ref="E97:F97" si="28">SUM(E89:E96)</f>
        <v>0</v>
      </c>
      <c r="F97" s="34">
        <f t="shared" si="28"/>
        <v>0</v>
      </c>
    </row>
    <row r="98" spans="1:8" ht="33.75" customHeight="1" thickBot="1" x14ac:dyDescent="0.3">
      <c r="A98" s="36" t="s">
        <v>40</v>
      </c>
      <c r="B98" s="37"/>
      <c r="C98" s="38"/>
      <c r="D98" s="39"/>
      <c r="E98" s="40"/>
      <c r="F98" s="41">
        <f>F87+F97</f>
        <v>0</v>
      </c>
      <c r="G98" s="42"/>
      <c r="H98" s="42"/>
    </row>
    <row r="99" spans="1:8" x14ac:dyDescent="0.25">
      <c r="C99" s="1"/>
      <c r="D99" s="2"/>
    </row>
    <row r="100" spans="1:8" ht="15.75" thickBot="1" x14ac:dyDescent="0.3">
      <c r="C100" s="1"/>
      <c r="D100" s="2"/>
    </row>
    <row r="101" spans="1:8" x14ac:dyDescent="0.25">
      <c r="A101" s="7" t="s">
        <v>1</v>
      </c>
      <c r="B101" s="8"/>
      <c r="C101" s="4"/>
      <c r="D101" s="44"/>
      <c r="E101" s="45"/>
      <c r="F101" s="45"/>
    </row>
    <row r="102" spans="1:8" x14ac:dyDescent="0.25">
      <c r="A102" s="13" t="s">
        <v>2</v>
      </c>
      <c r="B102" s="14" t="s">
        <v>29</v>
      </c>
      <c r="C102" s="4"/>
      <c r="D102" s="44"/>
      <c r="E102" s="45"/>
      <c r="F102" s="45"/>
    </row>
    <row r="103" spans="1:8" x14ac:dyDescent="0.25">
      <c r="A103" s="13" t="s">
        <v>3</v>
      </c>
      <c r="B103" s="99">
        <v>5</v>
      </c>
      <c r="C103" s="4"/>
      <c r="D103" s="44"/>
      <c r="E103" s="45"/>
      <c r="F103" s="45"/>
    </row>
    <row r="104" spans="1:8" x14ac:dyDescent="0.25">
      <c r="A104" s="13" t="s">
        <v>4</v>
      </c>
      <c r="B104" s="15">
        <v>36</v>
      </c>
      <c r="C104" s="4"/>
      <c r="D104" s="44"/>
      <c r="E104" s="45"/>
      <c r="F104" s="45"/>
    </row>
    <row r="105" spans="1:8" x14ac:dyDescent="0.25">
      <c r="A105" s="13" t="s">
        <v>5</v>
      </c>
      <c r="B105" s="99">
        <v>1331</v>
      </c>
      <c r="C105" s="4"/>
      <c r="D105" s="44"/>
      <c r="E105" s="45"/>
      <c r="F105" s="45"/>
    </row>
    <row r="106" spans="1:8" x14ac:dyDescent="0.25">
      <c r="A106" s="13" t="s">
        <v>6</v>
      </c>
      <c r="B106" s="46">
        <v>12391.5</v>
      </c>
      <c r="C106" s="4"/>
      <c r="D106" s="44"/>
      <c r="E106" s="45"/>
      <c r="F106" s="45"/>
    </row>
    <row r="107" spans="1:8" x14ac:dyDescent="0.25">
      <c r="A107" s="13" t="s">
        <v>22</v>
      </c>
      <c r="B107" s="102">
        <v>2024.7</v>
      </c>
      <c r="C107" s="4"/>
      <c r="D107" s="44"/>
      <c r="E107" s="45"/>
      <c r="F107" s="45"/>
    </row>
    <row r="108" spans="1:8" x14ac:dyDescent="0.25">
      <c r="A108" s="58" t="s">
        <v>23</v>
      </c>
      <c r="B108" s="103">
        <v>1413.9</v>
      </c>
      <c r="C108" s="4"/>
      <c r="D108" s="44"/>
      <c r="E108" s="45"/>
      <c r="F108" s="45"/>
    </row>
    <row r="109" spans="1:8" ht="15.75" thickBot="1" x14ac:dyDescent="0.3">
      <c r="A109" s="16" t="s">
        <v>30</v>
      </c>
      <c r="B109" s="100">
        <v>8952.9</v>
      </c>
      <c r="C109" s="1"/>
      <c r="D109" s="2"/>
    </row>
    <row r="110" spans="1:8" x14ac:dyDescent="0.25">
      <c r="A110" s="35" t="s">
        <v>44</v>
      </c>
      <c r="B110" s="101">
        <v>8245.7199999999993</v>
      </c>
      <c r="C110" s="1"/>
      <c r="D110" s="2"/>
    </row>
    <row r="111" spans="1:8" ht="15.75" thickBot="1" x14ac:dyDescent="0.3">
      <c r="A111" s="53"/>
      <c r="B111" s="59"/>
      <c r="C111" s="1"/>
      <c r="D111" s="2"/>
    </row>
    <row r="112" spans="1:8" ht="15.75" thickBot="1" x14ac:dyDescent="0.3">
      <c r="A112" s="18" t="s">
        <v>7</v>
      </c>
      <c r="B112" s="19" t="s">
        <v>27</v>
      </c>
      <c r="C112" s="19" t="s">
        <v>9</v>
      </c>
      <c r="D112" s="20" t="s">
        <v>10</v>
      </c>
      <c r="E112" s="19" t="s">
        <v>11</v>
      </c>
      <c r="F112" s="21" t="s">
        <v>12</v>
      </c>
      <c r="G112" s="47"/>
      <c r="H112" s="47"/>
    </row>
    <row r="113" spans="1:6" ht="15.75" thickBot="1" x14ac:dyDescent="0.3">
      <c r="A113" s="22" t="s">
        <v>13</v>
      </c>
      <c r="B113" s="23">
        <f>B107</f>
        <v>2024.7</v>
      </c>
      <c r="C113" s="24">
        <v>0</v>
      </c>
      <c r="D113" s="25">
        <f>ROUND(B113*C113,2)</f>
        <v>0</v>
      </c>
      <c r="E113" s="93">
        <f>ROUND(D113*23/100,2)</f>
        <v>0</v>
      </c>
      <c r="F113" s="94">
        <f t="shared" ref="F113:F115" si="29">D113+E113</f>
        <v>0</v>
      </c>
    </row>
    <row r="114" spans="1:6" ht="15.75" thickBot="1" x14ac:dyDescent="0.3">
      <c r="A114" s="22" t="s">
        <v>13</v>
      </c>
      <c r="B114" s="23">
        <f>B108</f>
        <v>1413.9</v>
      </c>
      <c r="C114" s="24">
        <v>0</v>
      </c>
      <c r="D114" s="97">
        <f t="shared" ref="D114:D115" si="30">ROUND(B114*C114,2)</f>
        <v>0</v>
      </c>
      <c r="E114" s="95">
        <f t="shared" ref="E114:E115" si="31">ROUND(D114*23/100,2)</f>
        <v>0</v>
      </c>
      <c r="F114" s="96">
        <f t="shared" si="29"/>
        <v>0</v>
      </c>
    </row>
    <row r="115" spans="1:6" x14ac:dyDescent="0.25">
      <c r="A115" s="22" t="s">
        <v>13</v>
      </c>
      <c r="B115" s="23">
        <f>B109</f>
        <v>8952.9</v>
      </c>
      <c r="C115" s="24">
        <v>0</v>
      </c>
      <c r="D115" s="25">
        <f t="shared" si="30"/>
        <v>0</v>
      </c>
      <c r="E115" s="26">
        <f t="shared" si="31"/>
        <v>0</v>
      </c>
      <c r="F115" s="27">
        <f t="shared" si="29"/>
        <v>0</v>
      </c>
    </row>
    <row r="116" spans="1:6" ht="15.75" thickBot="1" x14ac:dyDescent="0.3">
      <c r="A116" s="28"/>
      <c r="B116" s="6"/>
      <c r="C116" s="107"/>
      <c r="D116" s="5"/>
      <c r="E116" s="6"/>
      <c r="F116" s="29"/>
    </row>
    <row r="117" spans="1:6" x14ac:dyDescent="0.25">
      <c r="A117" s="22" t="s">
        <v>42</v>
      </c>
      <c r="B117" s="23">
        <v>0</v>
      </c>
      <c r="C117" s="106">
        <v>0</v>
      </c>
      <c r="D117" s="30">
        <f t="shared" ref="D117:D122" si="32">ROUND(B117*C117,2)</f>
        <v>0</v>
      </c>
      <c r="E117" s="26">
        <f t="shared" ref="E117:E122" si="33">ROUND(D117*23/100,2)</f>
        <v>0</v>
      </c>
      <c r="F117" s="27">
        <f t="shared" ref="F117:F124" si="34">D117+E117</f>
        <v>0</v>
      </c>
    </row>
    <row r="118" spans="1:6" x14ac:dyDescent="0.25">
      <c r="A118" s="13" t="s">
        <v>31</v>
      </c>
      <c r="B118" s="31">
        <v>0</v>
      </c>
      <c r="C118" s="31">
        <v>0</v>
      </c>
      <c r="D118" s="32">
        <f t="shared" si="32"/>
        <v>0</v>
      </c>
      <c r="E118" s="33">
        <f t="shared" si="33"/>
        <v>0</v>
      </c>
      <c r="F118" s="34">
        <f t="shared" si="34"/>
        <v>0</v>
      </c>
    </row>
    <row r="119" spans="1:6" x14ac:dyDescent="0.25">
      <c r="A119" s="13" t="s">
        <v>16</v>
      </c>
      <c r="B119" s="31">
        <v>0</v>
      </c>
      <c r="C119" s="31">
        <v>0</v>
      </c>
      <c r="D119" s="32">
        <f t="shared" si="32"/>
        <v>0</v>
      </c>
      <c r="E119" s="33">
        <f t="shared" si="33"/>
        <v>0</v>
      </c>
      <c r="F119" s="34">
        <f t="shared" si="34"/>
        <v>0</v>
      </c>
    </row>
    <row r="120" spans="1:6" x14ac:dyDescent="0.25">
      <c r="A120" s="13" t="s">
        <v>32</v>
      </c>
      <c r="B120" s="31">
        <v>0</v>
      </c>
      <c r="C120" s="31">
        <v>0</v>
      </c>
      <c r="D120" s="32">
        <f t="shared" si="32"/>
        <v>0</v>
      </c>
      <c r="E120" s="33">
        <f t="shared" si="33"/>
        <v>0</v>
      </c>
      <c r="F120" s="34">
        <f t="shared" si="34"/>
        <v>0</v>
      </c>
    </row>
    <row r="121" spans="1:6" x14ac:dyDescent="0.25">
      <c r="A121" s="13" t="s">
        <v>18</v>
      </c>
      <c r="B121" s="31">
        <v>0</v>
      </c>
      <c r="C121" s="31">
        <v>0</v>
      </c>
      <c r="D121" s="32">
        <f t="shared" si="32"/>
        <v>0</v>
      </c>
      <c r="E121" s="33">
        <f t="shared" si="33"/>
        <v>0</v>
      </c>
      <c r="F121" s="34">
        <f t="shared" si="34"/>
        <v>0</v>
      </c>
    </row>
    <row r="122" spans="1:6" x14ac:dyDescent="0.25">
      <c r="A122" s="13" t="s">
        <v>19</v>
      </c>
      <c r="B122" s="31">
        <v>0</v>
      </c>
      <c r="C122" s="31">
        <v>0</v>
      </c>
      <c r="D122" s="32">
        <f t="shared" si="32"/>
        <v>0</v>
      </c>
      <c r="E122" s="33">
        <f t="shared" si="33"/>
        <v>0</v>
      </c>
      <c r="F122" s="34">
        <f t="shared" si="34"/>
        <v>0</v>
      </c>
    </row>
    <row r="123" spans="1:6" x14ac:dyDescent="0.25">
      <c r="A123" s="13" t="s">
        <v>38</v>
      </c>
      <c r="B123" s="31">
        <v>0</v>
      </c>
      <c r="C123" s="31">
        <v>0</v>
      </c>
      <c r="D123" s="32">
        <f t="shared" ref="D123" si="35">B123*C123</f>
        <v>0</v>
      </c>
      <c r="E123" s="33">
        <f t="shared" ref="E123:E124" si="36">D123*23/100</f>
        <v>0</v>
      </c>
      <c r="F123" s="34">
        <f t="shared" si="34"/>
        <v>0</v>
      </c>
    </row>
    <row r="124" spans="1:6" x14ac:dyDescent="0.25">
      <c r="A124" s="13" t="s">
        <v>39</v>
      </c>
      <c r="B124" s="31">
        <v>0</v>
      </c>
      <c r="C124" s="31">
        <v>0</v>
      </c>
      <c r="D124" s="32">
        <f>ROUND(B124*C124,2)</f>
        <v>0</v>
      </c>
      <c r="E124" s="33">
        <f t="shared" si="36"/>
        <v>0</v>
      </c>
      <c r="F124" s="34">
        <f t="shared" si="34"/>
        <v>0</v>
      </c>
    </row>
    <row r="125" spans="1:6" x14ac:dyDescent="0.25">
      <c r="A125" s="13" t="s">
        <v>20</v>
      </c>
      <c r="B125" s="35"/>
      <c r="C125" s="31"/>
      <c r="D125" s="32">
        <f>SUM(D117:D124)</f>
        <v>0</v>
      </c>
      <c r="E125" s="33">
        <f t="shared" ref="E125:F125" si="37">SUM(E117:E124)</f>
        <v>0</v>
      </c>
      <c r="F125" s="34">
        <f t="shared" si="37"/>
        <v>0</v>
      </c>
    </row>
    <row r="126" spans="1:6" ht="33" customHeight="1" thickBot="1" x14ac:dyDescent="0.3">
      <c r="A126" s="36" t="s">
        <v>40</v>
      </c>
      <c r="B126" s="37"/>
      <c r="C126" s="38"/>
      <c r="D126" s="39"/>
      <c r="E126" s="40"/>
      <c r="F126" s="41">
        <f>F115+F125</f>
        <v>0</v>
      </c>
    </row>
    <row r="127" spans="1:6" x14ac:dyDescent="0.25">
      <c r="C127" s="1"/>
      <c r="D127" s="2"/>
    </row>
    <row r="128" spans="1:6" x14ac:dyDescent="0.25">
      <c r="C128" s="1"/>
      <c r="D128" s="2"/>
    </row>
    <row r="129" spans="1:6" x14ac:dyDescent="0.25">
      <c r="C129" s="1"/>
      <c r="D129" s="2"/>
    </row>
    <row r="130" spans="1:6" x14ac:dyDescent="0.25">
      <c r="C130" s="1"/>
      <c r="D130" s="2"/>
    </row>
    <row r="131" spans="1:6" x14ac:dyDescent="0.25">
      <c r="C131" s="1"/>
      <c r="D131" s="2"/>
    </row>
    <row r="132" spans="1:6" ht="15.75" thickBot="1" x14ac:dyDescent="0.3">
      <c r="C132" s="1"/>
      <c r="D132" s="2"/>
    </row>
    <row r="133" spans="1:6" x14ac:dyDescent="0.25">
      <c r="A133" s="60" t="s">
        <v>33</v>
      </c>
      <c r="B133" s="61">
        <f>B6+B29+B54+B80+B103</f>
        <v>54</v>
      </c>
      <c r="C133" s="62"/>
      <c r="D133" s="63"/>
      <c r="E133" s="64"/>
      <c r="F133" s="65"/>
    </row>
    <row r="134" spans="1:6" ht="15.75" thickBot="1" x14ac:dyDescent="0.3">
      <c r="A134" s="66" t="s">
        <v>6</v>
      </c>
      <c r="B134" s="67">
        <f>B9+B32+B57+B83+B106</f>
        <v>13024.3</v>
      </c>
      <c r="C134" s="68"/>
      <c r="D134" s="69"/>
      <c r="E134" s="70"/>
      <c r="F134" s="71"/>
    </row>
    <row r="135" spans="1:6" x14ac:dyDescent="0.25">
      <c r="A135" s="72" t="s">
        <v>34</v>
      </c>
      <c r="B135" s="73">
        <f>D23+D49+D74+D97+D125</f>
        <v>0</v>
      </c>
      <c r="C135" s="74"/>
      <c r="D135" s="75"/>
      <c r="E135" s="76"/>
      <c r="F135" s="77"/>
    </row>
    <row r="136" spans="1:6" x14ac:dyDescent="0.25">
      <c r="A136" s="78" t="s">
        <v>35</v>
      </c>
      <c r="B136" s="79">
        <f>D13+D38+D39+D63+D64+D87+D113+D114+D115</f>
        <v>0</v>
      </c>
      <c r="C136" s="80"/>
      <c r="D136" s="81"/>
      <c r="E136" s="82"/>
      <c r="F136" s="83"/>
    </row>
    <row r="137" spans="1:6" x14ac:dyDescent="0.25">
      <c r="A137" s="78" t="s">
        <v>36</v>
      </c>
      <c r="B137" s="79">
        <f>B135+B136</f>
        <v>0</v>
      </c>
      <c r="C137" s="80"/>
      <c r="D137" s="81"/>
      <c r="E137" s="82"/>
      <c r="F137" s="83"/>
    </row>
    <row r="138" spans="1:6" x14ac:dyDescent="0.25">
      <c r="A138" s="84" t="s">
        <v>11</v>
      </c>
      <c r="B138" s="85">
        <f>ROUND((B135+B136)*23/100,2)</f>
        <v>0</v>
      </c>
      <c r="C138" s="86"/>
      <c r="D138" s="87"/>
      <c r="E138" s="88"/>
      <c r="F138" s="89"/>
    </row>
    <row r="139" spans="1:6" ht="15.75" thickBot="1" x14ac:dyDescent="0.3">
      <c r="A139" s="66" t="s">
        <v>37</v>
      </c>
      <c r="B139" s="90">
        <f>B137+B138</f>
        <v>0</v>
      </c>
      <c r="C139" s="91"/>
      <c r="D139" s="69"/>
      <c r="E139" s="70"/>
      <c r="F139" s="92">
        <f>B139</f>
        <v>0</v>
      </c>
    </row>
  </sheetData>
  <pageMargins left="0.7" right="0.7" top="0.75" bottom="0.75" header="0.3" footer="0.3"/>
  <pageSetup paperSize="9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2024-07-29T09:44:34Z</dcterms:modified>
</cp:coreProperties>
</file>