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19440" windowHeight="15600"/>
  </bookViews>
  <sheets>
    <sheet name="Wykaz lokali" sheetId="1" r:id="rId1"/>
    <sheet name="Wykaz budynków" sheetId="2" r:id="rId2"/>
    <sheet name="Arkusz3" sheetId="3" r:id="rId3"/>
  </sheets>
  <externalReferences>
    <externalReference r:id="rId4"/>
  </externalReferenc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" i="1"/>
  <c r="D5"/>
  <c r="D6"/>
  <c r="D7"/>
  <c r="D8"/>
  <c r="D10"/>
  <c r="D45"/>
  <c r="D42"/>
  <c r="D41"/>
  <c r="D40"/>
  <c r="D39"/>
  <c r="D38"/>
  <c r="D37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6"/>
  <c r="D15"/>
  <c r="D14"/>
  <c r="D12"/>
</calcChain>
</file>

<file path=xl/sharedStrings.xml><?xml version="1.0" encoding="utf-8"?>
<sst xmlns="http://schemas.openxmlformats.org/spreadsheetml/2006/main" count="100" uniqueCount="61">
  <si>
    <t>Pakoszów 8</t>
  </si>
  <si>
    <t>Jamy 37a</t>
  </si>
  <si>
    <t>Dębina 10</t>
  </si>
  <si>
    <t>Jamy 61</t>
  </si>
  <si>
    <t>Jastrzygowice 29</t>
  </si>
  <si>
    <t>Jastrzygowice 30</t>
  </si>
  <si>
    <t>Pakoszów 19</t>
  </si>
  <si>
    <t>Pawłowice 72</t>
  </si>
  <si>
    <t>Uszyce 35</t>
  </si>
  <si>
    <t>Zdziechowice 16</t>
  </si>
  <si>
    <t>Zdziechowice 98</t>
  </si>
  <si>
    <t>Zdziechowice 105a</t>
  </si>
  <si>
    <t>użytkowy</t>
  </si>
  <si>
    <t xml:space="preserve">Gorzów Śląski, ul. Wojska Polskiego 2 </t>
  </si>
  <si>
    <t>Gorzów Śląski, ul. Byczyńska 12</t>
  </si>
  <si>
    <t>budynek</t>
  </si>
  <si>
    <t>Pawłowice 54</t>
  </si>
  <si>
    <t>Wykaz budynków</t>
  </si>
  <si>
    <t xml:space="preserve">WYKAZ BUDYNKÓW KOMUNALNYCH </t>
  </si>
  <si>
    <t>Adres budynku</t>
  </si>
  <si>
    <t>Lp.</t>
  </si>
  <si>
    <t>Gorzów Śląski ul. Byczyńska 12</t>
  </si>
  <si>
    <t>Rodzaj budynku</t>
  </si>
  <si>
    <t>mieszkalny</t>
  </si>
  <si>
    <t>Goła 12</t>
  </si>
  <si>
    <t>Gorzów Śląski ul. Gorzołki 1</t>
  </si>
  <si>
    <t>Gorzów Śląski ul. Gorzołki 3</t>
  </si>
  <si>
    <t>Gorzów Śląski ul. Gorzołki 5</t>
  </si>
  <si>
    <t>Gorzów Śląski ul. Kluczborska 7</t>
  </si>
  <si>
    <t>Gorzów Śląski ul. Kościelna 7</t>
  </si>
  <si>
    <t>Gorzów Śląski ul. Lompy 1</t>
  </si>
  <si>
    <t>Gorzów Śląski ul. Lompy 2</t>
  </si>
  <si>
    <t>Gorzów Śląski ul. Lompy 3</t>
  </si>
  <si>
    <t>Gorzów Śląski ul. Moniuszki 2</t>
  </si>
  <si>
    <t>Gorzów Śląski ul. Morcinka 1</t>
  </si>
  <si>
    <t>Gorzów Śląski ul. Morcinka 3</t>
  </si>
  <si>
    <t>Gorzów Śląski ul. Morcinka 3a</t>
  </si>
  <si>
    <t>Gorzów Śląski ul. Oleska 53</t>
  </si>
  <si>
    <t>Gorzów Śląski ul. Rynek 1</t>
  </si>
  <si>
    <t>Gorzów Śląski ul. Rynek 2</t>
  </si>
  <si>
    <t>Gorzów Śląski ul. Rynek 4</t>
  </si>
  <si>
    <t>Gorzów Śląski ul. Rynek 6</t>
  </si>
  <si>
    <t>Gorzów Śląski ul. Rynek 11</t>
  </si>
  <si>
    <t>Gorzów Śląski ul. Rynek 12</t>
  </si>
  <si>
    <t>Gorzów Śląski ul. Rynek 16</t>
  </si>
  <si>
    <t>Gorzów Śląski ul. Rynek 17</t>
  </si>
  <si>
    <t>Gorzów Śląski ul. Rynek 18</t>
  </si>
  <si>
    <t>Gorzów Śląski ul. Złota 2</t>
  </si>
  <si>
    <t>mieszkalno - użytkowy</t>
  </si>
  <si>
    <t xml:space="preserve">mieszkalno - użytkowy </t>
  </si>
  <si>
    <t>mieszkalno-użytkowy</t>
  </si>
  <si>
    <t xml:space="preserve">mieszkalno-użytkowy </t>
  </si>
  <si>
    <t>Gorzów Śląski ul. Wojska Polskiego 1</t>
  </si>
  <si>
    <t xml:space="preserve">Gorzów Śląski ul. Wojska Polskiego 4 </t>
  </si>
  <si>
    <t>Gorzów Śląski ul. Wojska Polskiego 6</t>
  </si>
  <si>
    <t>Gorzów Śląski ul. Wojska Polskiego 11a</t>
  </si>
  <si>
    <t>Gorzów Śląski ul. Wojska Polskiego 17</t>
  </si>
  <si>
    <t>Gorzów Śląski ul. Wojska Polskiego 19</t>
  </si>
  <si>
    <t xml:space="preserve">Gorzów Śląski ul. Wojska Polskiego 2 </t>
  </si>
  <si>
    <t>użytkowy - Przedszkole</t>
  </si>
  <si>
    <t>Powierzchnia-  szacunkowa w m2</t>
  </si>
</sst>
</file>

<file path=xl/styles.xml><?xml version="1.0" encoding="utf-8"?>
<styleSheet xmlns="http://schemas.openxmlformats.org/spreadsheetml/2006/main">
  <fonts count="3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8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2" fontId="0" fillId="0" borderId="1" xfId="0" applyNumberFormat="1" applyBorder="1"/>
    <xf numFmtId="0" fontId="2" fillId="0" borderId="1" xfId="0" applyFont="1" applyBorder="1" applyAlignment="1">
      <alignment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ieszkani&#243;wka/Przychody%20mieszkani&#243;wka%20zmiana%20stawki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kale mieszkalne"/>
      <sheetName val="Arkusz3"/>
      <sheetName val="Arkusz4"/>
      <sheetName val="Arkusz1"/>
      <sheetName val="Części wspólne"/>
      <sheetName val="Lokale użytkowe"/>
      <sheetName val="Przychód mieszkaniówka"/>
    </sheetNames>
    <sheetDataSet>
      <sheetData sheetId="0">
        <row r="4">
          <cell r="G4">
            <v>75.8</v>
          </cell>
        </row>
        <row r="5">
          <cell r="G5">
            <v>39.04</v>
          </cell>
        </row>
        <row r="6">
          <cell r="G6">
            <v>38.450000000000003</v>
          </cell>
        </row>
        <row r="7">
          <cell r="G7">
            <v>54.05</v>
          </cell>
        </row>
        <row r="8">
          <cell r="G8">
            <v>70.040000000000006</v>
          </cell>
        </row>
        <row r="9">
          <cell r="G9">
            <v>22.8</v>
          </cell>
        </row>
        <row r="10">
          <cell r="G10">
            <v>46.91</v>
          </cell>
        </row>
        <row r="11">
          <cell r="G11">
            <v>29</v>
          </cell>
        </row>
        <row r="12">
          <cell r="G12">
            <v>43.7</v>
          </cell>
        </row>
        <row r="13">
          <cell r="G13">
            <v>50.1</v>
          </cell>
        </row>
        <row r="14">
          <cell r="G14">
            <v>56.35</v>
          </cell>
        </row>
        <row r="15">
          <cell r="G15">
            <v>29</v>
          </cell>
        </row>
        <row r="16">
          <cell r="G16">
            <v>32.46</v>
          </cell>
        </row>
        <row r="17">
          <cell r="G17">
            <v>25.92</v>
          </cell>
        </row>
        <row r="18">
          <cell r="G18">
            <v>31.25</v>
          </cell>
        </row>
        <row r="19">
          <cell r="G19">
            <v>59.57</v>
          </cell>
        </row>
        <row r="20">
          <cell r="G20">
            <v>70.599999999999994</v>
          </cell>
        </row>
        <row r="22">
          <cell r="G22">
            <v>45.7</v>
          </cell>
        </row>
        <row r="23">
          <cell r="G23">
            <v>27.48</v>
          </cell>
        </row>
        <row r="24">
          <cell r="G24">
            <v>33.770000000000003</v>
          </cell>
        </row>
        <row r="25">
          <cell r="G25">
            <v>28.22</v>
          </cell>
        </row>
        <row r="26">
          <cell r="G26">
            <v>52.22</v>
          </cell>
        </row>
        <row r="27">
          <cell r="G27">
            <v>33.24</v>
          </cell>
        </row>
        <row r="31">
          <cell r="G31">
            <v>46.82</v>
          </cell>
        </row>
        <row r="32">
          <cell r="G32">
            <v>52.55</v>
          </cell>
        </row>
        <row r="33">
          <cell r="G33">
            <v>41.6</v>
          </cell>
        </row>
        <row r="34">
          <cell r="G34">
            <v>36.82</v>
          </cell>
        </row>
        <row r="36">
          <cell r="G36">
            <v>71.28</v>
          </cell>
        </row>
        <row r="37">
          <cell r="G37">
            <v>59.71</v>
          </cell>
        </row>
        <row r="38">
          <cell r="G38">
            <v>46.95</v>
          </cell>
        </row>
        <row r="39">
          <cell r="G39">
            <v>20</v>
          </cell>
        </row>
        <row r="43">
          <cell r="G43">
            <v>71.73</v>
          </cell>
        </row>
        <row r="44">
          <cell r="G44">
            <v>37.65</v>
          </cell>
        </row>
        <row r="45">
          <cell r="G45">
            <v>36.46</v>
          </cell>
        </row>
        <row r="46">
          <cell r="G46">
            <v>31.19</v>
          </cell>
        </row>
        <row r="47">
          <cell r="G47">
            <v>30.4</v>
          </cell>
        </row>
        <row r="48">
          <cell r="G48">
            <v>36.86</v>
          </cell>
        </row>
        <row r="49">
          <cell r="G49">
            <v>49.01</v>
          </cell>
        </row>
        <row r="50">
          <cell r="G50">
            <v>37.9</v>
          </cell>
        </row>
        <row r="52">
          <cell r="G52">
            <v>53.04</v>
          </cell>
        </row>
        <row r="53">
          <cell r="G53">
            <v>59.83</v>
          </cell>
        </row>
        <row r="54">
          <cell r="G54">
            <v>72.849999999999994</v>
          </cell>
        </row>
        <row r="55">
          <cell r="G55">
            <v>61.93</v>
          </cell>
        </row>
        <row r="56">
          <cell r="G56">
            <v>55.43</v>
          </cell>
        </row>
        <row r="57">
          <cell r="G57">
            <v>24.43</v>
          </cell>
        </row>
        <row r="58">
          <cell r="G58">
            <v>37.35</v>
          </cell>
        </row>
        <row r="59">
          <cell r="G59">
            <v>48.2</v>
          </cell>
        </row>
        <row r="60">
          <cell r="G60">
            <v>70.87</v>
          </cell>
        </row>
        <row r="61">
          <cell r="G61">
            <v>31.8</v>
          </cell>
        </row>
        <row r="62">
          <cell r="G62">
            <v>43.4</v>
          </cell>
        </row>
        <row r="63">
          <cell r="G63">
            <v>49.5</v>
          </cell>
        </row>
        <row r="64">
          <cell r="G64">
            <v>44.8</v>
          </cell>
        </row>
        <row r="65">
          <cell r="G65">
            <v>56.56</v>
          </cell>
        </row>
        <row r="66">
          <cell r="G66">
            <v>63.31</v>
          </cell>
        </row>
        <row r="67">
          <cell r="G67">
            <v>63.33</v>
          </cell>
        </row>
        <row r="68">
          <cell r="G68">
            <v>50.8</v>
          </cell>
        </row>
        <row r="69">
          <cell r="G69">
            <v>35.619999999999997</v>
          </cell>
        </row>
        <row r="70">
          <cell r="G70">
            <v>48.6</v>
          </cell>
        </row>
        <row r="71">
          <cell r="G71">
            <v>50.8</v>
          </cell>
        </row>
        <row r="72">
          <cell r="G72">
            <v>35.619999999999997</v>
          </cell>
        </row>
        <row r="73">
          <cell r="G73">
            <v>48.8</v>
          </cell>
        </row>
        <row r="74">
          <cell r="G74">
            <v>63.68</v>
          </cell>
        </row>
        <row r="75">
          <cell r="G75">
            <v>63.68</v>
          </cell>
        </row>
        <row r="76">
          <cell r="G76">
            <v>13.09</v>
          </cell>
        </row>
        <row r="77">
          <cell r="G77">
            <v>27.29</v>
          </cell>
        </row>
        <row r="78">
          <cell r="G78">
            <v>31.82</v>
          </cell>
        </row>
        <row r="79">
          <cell r="G79">
            <v>62.53</v>
          </cell>
        </row>
        <row r="80">
          <cell r="G80">
            <v>35.97</v>
          </cell>
        </row>
        <row r="81">
          <cell r="G81">
            <v>30.75</v>
          </cell>
        </row>
        <row r="82">
          <cell r="G82">
            <v>61.61</v>
          </cell>
        </row>
        <row r="83">
          <cell r="G83">
            <v>40.33</v>
          </cell>
        </row>
        <row r="84">
          <cell r="G84">
            <v>48.14</v>
          </cell>
        </row>
        <row r="85">
          <cell r="G85">
            <v>22.91</v>
          </cell>
        </row>
        <row r="86">
          <cell r="G86">
            <v>49.76</v>
          </cell>
        </row>
        <row r="87">
          <cell r="G87">
            <v>33.96</v>
          </cell>
        </row>
        <row r="88">
          <cell r="G88">
            <v>39.590000000000003</v>
          </cell>
        </row>
        <row r="89">
          <cell r="G89">
            <v>28.71</v>
          </cell>
        </row>
        <row r="90">
          <cell r="G90">
            <v>34.56</v>
          </cell>
        </row>
        <row r="91">
          <cell r="G91">
            <v>50.37</v>
          </cell>
        </row>
        <row r="92">
          <cell r="G92">
            <v>69.069999999999993</v>
          </cell>
        </row>
        <row r="93">
          <cell r="G93">
            <v>58.48</v>
          </cell>
        </row>
        <row r="94">
          <cell r="G94">
            <v>50.85</v>
          </cell>
        </row>
        <row r="95">
          <cell r="G95">
            <v>38.659999999999997</v>
          </cell>
        </row>
        <row r="96">
          <cell r="G96">
            <v>66.89</v>
          </cell>
        </row>
        <row r="97">
          <cell r="G97">
            <v>57.4</v>
          </cell>
        </row>
        <row r="98">
          <cell r="G98">
            <v>42</v>
          </cell>
        </row>
        <row r="99">
          <cell r="G99">
            <v>50.46</v>
          </cell>
        </row>
        <row r="100">
          <cell r="G100">
            <v>57.11</v>
          </cell>
        </row>
        <row r="101">
          <cell r="G101">
            <v>109.52</v>
          </cell>
        </row>
        <row r="102">
          <cell r="G102">
            <v>80.08</v>
          </cell>
        </row>
        <row r="103">
          <cell r="G103">
            <v>30.15</v>
          </cell>
        </row>
        <row r="104">
          <cell r="G104">
            <v>69.790000000000006</v>
          </cell>
        </row>
        <row r="105">
          <cell r="G105">
            <v>35.61</v>
          </cell>
        </row>
        <row r="106">
          <cell r="G106">
            <v>46.15</v>
          </cell>
        </row>
        <row r="107">
          <cell r="G107">
            <v>34.33</v>
          </cell>
        </row>
        <row r="108">
          <cell r="G108">
            <v>56.95</v>
          </cell>
        </row>
        <row r="109">
          <cell r="G109">
            <v>71.2</v>
          </cell>
        </row>
        <row r="110">
          <cell r="G110">
            <v>73.08</v>
          </cell>
        </row>
        <row r="111">
          <cell r="G111">
            <v>74.02</v>
          </cell>
        </row>
        <row r="112">
          <cell r="G112">
            <v>71.05</v>
          </cell>
        </row>
        <row r="113">
          <cell r="G113">
            <v>62.96</v>
          </cell>
        </row>
        <row r="114">
          <cell r="G114">
            <v>95.84</v>
          </cell>
        </row>
        <row r="115">
          <cell r="G115">
            <v>49.55</v>
          </cell>
        </row>
        <row r="116">
          <cell r="G116">
            <v>89.5</v>
          </cell>
        </row>
        <row r="117">
          <cell r="G117">
            <v>60.35</v>
          </cell>
        </row>
        <row r="118">
          <cell r="G118">
            <v>43.02</v>
          </cell>
        </row>
        <row r="119">
          <cell r="G119">
            <v>21.93</v>
          </cell>
        </row>
        <row r="120">
          <cell r="G120">
            <v>71.48</v>
          </cell>
        </row>
        <row r="121">
          <cell r="G121">
            <v>35.69</v>
          </cell>
        </row>
        <row r="122">
          <cell r="G122">
            <v>32.33</v>
          </cell>
        </row>
        <row r="123">
          <cell r="G123">
            <v>77.16</v>
          </cell>
        </row>
        <row r="124">
          <cell r="G124">
            <v>34.840000000000003</v>
          </cell>
        </row>
        <row r="125">
          <cell r="G125">
            <v>55.29</v>
          </cell>
        </row>
        <row r="126">
          <cell r="G126">
            <v>79.27</v>
          </cell>
        </row>
        <row r="127">
          <cell r="G127">
            <v>36.43</v>
          </cell>
        </row>
        <row r="128">
          <cell r="G128">
            <v>55.39</v>
          </cell>
        </row>
        <row r="129">
          <cell r="G129">
            <v>76.2</v>
          </cell>
        </row>
        <row r="132">
          <cell r="G132">
            <v>45.76</v>
          </cell>
        </row>
        <row r="133">
          <cell r="G133">
            <v>25.86</v>
          </cell>
        </row>
        <row r="134">
          <cell r="G134">
            <v>28.62</v>
          </cell>
        </row>
        <row r="135">
          <cell r="G135">
            <v>86.84</v>
          </cell>
        </row>
        <row r="136">
          <cell r="G136">
            <v>37.840000000000003</v>
          </cell>
        </row>
        <row r="137">
          <cell r="G137">
            <v>69.09</v>
          </cell>
        </row>
        <row r="138">
          <cell r="G138">
            <v>39.659999999999997</v>
          </cell>
        </row>
        <row r="139">
          <cell r="G139">
            <v>70.819999999999993</v>
          </cell>
        </row>
        <row r="140">
          <cell r="G140">
            <v>69.22</v>
          </cell>
        </row>
        <row r="141">
          <cell r="G141">
            <v>53.98</v>
          </cell>
        </row>
        <row r="142">
          <cell r="G142">
            <v>16.43</v>
          </cell>
        </row>
        <row r="143">
          <cell r="G143">
            <v>81.69</v>
          </cell>
        </row>
        <row r="144">
          <cell r="G144">
            <v>45.57</v>
          </cell>
        </row>
        <row r="145">
          <cell r="G145">
            <v>68.040000000000006</v>
          </cell>
        </row>
        <row r="146">
          <cell r="G146">
            <v>55.5</v>
          </cell>
        </row>
        <row r="147">
          <cell r="G147">
            <v>64.459999999999994</v>
          </cell>
        </row>
        <row r="154">
          <cell r="G154">
            <v>46.75</v>
          </cell>
        </row>
        <row r="155">
          <cell r="G155">
            <v>43.45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view="pageLayout" zoomScaleNormal="100" workbookViewId="0">
      <selection activeCell="D3" sqref="D3"/>
    </sheetView>
  </sheetViews>
  <sheetFormatPr defaultRowHeight="14.25"/>
  <cols>
    <col min="1" max="1" width="3.75" customWidth="1"/>
    <col min="2" max="2" width="33.125" customWidth="1"/>
    <col min="3" max="3" width="29.75" customWidth="1"/>
    <col min="4" max="4" width="10.125" customWidth="1"/>
  </cols>
  <sheetData>
    <row r="1" spans="1:4" ht="15" customHeight="1">
      <c r="A1" s="9" t="s">
        <v>18</v>
      </c>
      <c r="B1" s="10"/>
      <c r="C1" s="10"/>
      <c r="D1" s="11"/>
    </row>
    <row r="2" spans="1:4" ht="15" customHeight="1">
      <c r="A2" s="12"/>
      <c r="B2" s="13"/>
      <c r="C2" s="13"/>
      <c r="D2" s="14"/>
    </row>
    <row r="3" spans="1:4" ht="34.5">
      <c r="A3" s="5" t="s">
        <v>20</v>
      </c>
      <c r="B3" s="5" t="s">
        <v>19</v>
      </c>
      <c r="C3" s="6" t="s">
        <v>22</v>
      </c>
      <c r="D3" s="8" t="s">
        <v>60</v>
      </c>
    </row>
    <row r="4" spans="1:4">
      <c r="A4" s="2">
        <v>1</v>
      </c>
      <c r="B4" s="3" t="s">
        <v>21</v>
      </c>
      <c r="C4" s="2" t="s">
        <v>23</v>
      </c>
      <c r="D4" s="1">
        <f>'[1]Lokale mieszkalne'!$G$4+'[1]Lokale mieszkalne'!$G$5+'[1]Lokale mieszkalne'!$G$6+'[1]Lokale mieszkalne'!$G$7+'[1]Lokale mieszkalne'!$G$8+50</f>
        <v>327.38000000000005</v>
      </c>
    </row>
    <row r="5" spans="1:4">
      <c r="A5" s="2">
        <v>2</v>
      </c>
      <c r="B5" s="3" t="s">
        <v>25</v>
      </c>
      <c r="C5" s="4" t="s">
        <v>48</v>
      </c>
      <c r="D5" s="1">
        <f>'[1]Lokale mieszkalne'!$G$9+'[1]Lokale mieszkalne'!$G$10+'[1]Lokale mieszkalne'!$G$11</f>
        <v>98.71</v>
      </c>
    </row>
    <row r="6" spans="1:4">
      <c r="A6" s="2">
        <v>3</v>
      </c>
      <c r="B6" s="3" t="s">
        <v>26</v>
      </c>
      <c r="C6" s="4" t="s">
        <v>49</v>
      </c>
      <c r="D6" s="1">
        <f>'[1]Lokale mieszkalne'!$G$12+'[1]Lokale mieszkalne'!$G$13+'[1]Lokale mieszkalne'!$G$14</f>
        <v>150.15</v>
      </c>
    </row>
    <row r="7" spans="1:4">
      <c r="A7" s="2">
        <v>4</v>
      </c>
      <c r="B7" s="3" t="s">
        <v>27</v>
      </c>
      <c r="C7" s="2" t="s">
        <v>23</v>
      </c>
      <c r="D7" s="1">
        <f>'[1]Lokale mieszkalne'!$G$15+'[1]Lokale mieszkalne'!$G$16+'[1]Lokale mieszkalne'!$G$17+'[1]Lokale mieszkalne'!$G$18+'[1]Lokale mieszkalne'!$G$19+'[1]Lokale mieszkalne'!$G$20</f>
        <v>248.79999999999998</v>
      </c>
    </row>
    <row r="8" spans="1:4">
      <c r="A8" s="2">
        <v>5</v>
      </c>
      <c r="B8" s="3" t="s">
        <v>28</v>
      </c>
      <c r="C8" s="2" t="s">
        <v>23</v>
      </c>
      <c r="D8" s="1">
        <f>'[1]Lokale mieszkalne'!$G$22+'[1]Lokale mieszkalne'!$G$23+'[1]Lokale mieszkalne'!$G$24+'[1]Lokale mieszkalne'!$G$25+'[1]Lokale mieszkalne'!$G$26+'[1]Lokale mieszkalne'!$G$27</f>
        <v>220.63000000000002</v>
      </c>
    </row>
    <row r="9" spans="1:4">
      <c r="A9" s="2">
        <v>6</v>
      </c>
      <c r="B9" s="3" t="s">
        <v>29</v>
      </c>
      <c r="C9" s="2" t="s">
        <v>23</v>
      </c>
      <c r="D9" s="1">
        <v>350</v>
      </c>
    </row>
    <row r="10" spans="1:4">
      <c r="A10" s="2">
        <v>7</v>
      </c>
      <c r="B10" s="3" t="s">
        <v>30</v>
      </c>
      <c r="C10" s="4" t="s">
        <v>50</v>
      </c>
      <c r="D10" s="1">
        <f>'[1]Lokale mieszkalne'!$G$31+'[1]Lokale mieszkalne'!$G$32+'[1]Lokale mieszkalne'!$G$33+'[1]Lokale mieszkalne'!$G$34</f>
        <v>177.79</v>
      </c>
    </row>
    <row r="11" spans="1:4">
      <c r="A11" s="2">
        <v>8</v>
      </c>
      <c r="B11" s="3" t="s">
        <v>31</v>
      </c>
      <c r="C11" s="4" t="s">
        <v>50</v>
      </c>
      <c r="D11" s="1">
        <v>150</v>
      </c>
    </row>
    <row r="12" spans="1:4">
      <c r="A12" s="2">
        <v>9</v>
      </c>
      <c r="B12" s="3" t="s">
        <v>32</v>
      </c>
      <c r="C12" s="4" t="s">
        <v>50</v>
      </c>
      <c r="D12" s="7">
        <f>'[1]Lokale mieszkalne'!$G$36+'[1]Lokale mieszkalne'!$G$37+'[1]Lokale mieszkalne'!$G$38+'[1]Lokale mieszkalne'!$G$39</f>
        <v>197.94</v>
      </c>
    </row>
    <row r="13" spans="1:4">
      <c r="A13" s="2">
        <v>10</v>
      </c>
      <c r="B13" s="3" t="s">
        <v>33</v>
      </c>
      <c r="C13" s="2" t="s">
        <v>23</v>
      </c>
      <c r="D13" s="1">
        <v>350</v>
      </c>
    </row>
    <row r="14" spans="1:4">
      <c r="A14" s="2">
        <v>11</v>
      </c>
      <c r="B14" s="3" t="s">
        <v>34</v>
      </c>
      <c r="C14" s="2" t="s">
        <v>23</v>
      </c>
      <c r="D14" s="1">
        <f>'[1]Lokale mieszkalne'!$G$43+'[1]Lokale mieszkalne'!$G$44+'[1]Lokale mieszkalne'!$G$45</f>
        <v>145.84</v>
      </c>
    </row>
    <row r="15" spans="1:4">
      <c r="A15" s="2">
        <v>12</v>
      </c>
      <c r="B15" s="3" t="s">
        <v>35</v>
      </c>
      <c r="C15" s="2" t="s">
        <v>23</v>
      </c>
      <c r="D15" s="1">
        <f>'[1]Lokale mieszkalne'!$G$46</f>
        <v>31.19</v>
      </c>
    </row>
    <row r="16" spans="1:4">
      <c r="A16" s="2">
        <v>13</v>
      </c>
      <c r="B16" s="3" t="s">
        <v>36</v>
      </c>
      <c r="C16" s="2" t="s">
        <v>23</v>
      </c>
      <c r="D16" s="1">
        <f>'[1]Lokale mieszkalne'!$G$47+'[1]Lokale mieszkalne'!$G$48+'[1]Lokale mieszkalne'!$G$49+'[1]Lokale mieszkalne'!$G$50</f>
        <v>154.16999999999999</v>
      </c>
    </row>
    <row r="17" spans="1:4">
      <c r="A17" s="2">
        <v>14</v>
      </c>
      <c r="B17" s="3" t="s">
        <v>37</v>
      </c>
      <c r="C17" s="4" t="s">
        <v>50</v>
      </c>
      <c r="D17" s="1">
        <v>27</v>
      </c>
    </row>
    <row r="18" spans="1:4">
      <c r="A18" s="2">
        <v>15</v>
      </c>
      <c r="B18" s="3" t="s">
        <v>38</v>
      </c>
      <c r="C18" s="4" t="s">
        <v>50</v>
      </c>
      <c r="D18" s="1">
        <f>'[1]Lokale mieszkalne'!$G$52+'[1]Lokale mieszkalne'!$G$53+'[1]Lokale mieszkalne'!$G$54</f>
        <v>185.72</v>
      </c>
    </row>
    <row r="19" spans="1:4">
      <c r="A19" s="2">
        <v>16</v>
      </c>
      <c r="B19" s="3" t="s">
        <v>39</v>
      </c>
      <c r="C19" s="4" t="s">
        <v>50</v>
      </c>
      <c r="D19" s="1">
        <f>'[1]Lokale mieszkalne'!$G$55+'[1]Lokale mieszkalne'!$G$56+'[1]Lokale mieszkalne'!$G$57+'[1]Lokale mieszkalne'!$G$58+'[1]Lokale mieszkalne'!$G$59</f>
        <v>227.33999999999997</v>
      </c>
    </row>
    <row r="20" spans="1:4">
      <c r="A20" s="2">
        <v>17</v>
      </c>
      <c r="B20" s="3" t="s">
        <v>40</v>
      </c>
      <c r="C20" s="2" t="s">
        <v>23</v>
      </c>
      <c r="D20" s="1">
        <f>'[1]Lokale mieszkalne'!$G$60</f>
        <v>70.87</v>
      </c>
    </row>
    <row r="21" spans="1:4">
      <c r="A21" s="2">
        <v>18</v>
      </c>
      <c r="B21" s="3" t="s">
        <v>41</v>
      </c>
      <c r="C21" s="2" t="s">
        <v>23</v>
      </c>
      <c r="D21" s="1">
        <f>'[1]Lokale mieszkalne'!$G$61+'[1]Lokale mieszkalne'!$G$62+'[1]Lokale mieszkalne'!$G$63+'[1]Lokale mieszkalne'!$G$64</f>
        <v>169.5</v>
      </c>
    </row>
    <row r="22" spans="1:4">
      <c r="A22" s="2">
        <v>19</v>
      </c>
      <c r="B22" s="3" t="s">
        <v>42</v>
      </c>
      <c r="C22" s="4" t="s">
        <v>50</v>
      </c>
      <c r="D22" s="1">
        <f>'[1]Lokale mieszkalne'!$G$65+'[1]Lokale mieszkalne'!$G$66+'[1]Lokale mieszkalne'!$G$67</f>
        <v>183.2</v>
      </c>
    </row>
    <row r="23" spans="1:4">
      <c r="A23" s="2">
        <v>20</v>
      </c>
      <c r="B23" s="3" t="s">
        <v>43</v>
      </c>
      <c r="C23" s="4" t="s">
        <v>50</v>
      </c>
      <c r="D23" s="1">
        <f>'[1]Lokale mieszkalne'!$G$68+'[1]Lokale mieszkalne'!$G$69+'[1]Lokale mieszkalne'!$G$70+'[1]Lokale mieszkalne'!$G$71+'[1]Lokale mieszkalne'!$G$72+'[1]Lokale mieszkalne'!$G$73</f>
        <v>270.24</v>
      </c>
    </row>
    <row r="24" spans="1:4">
      <c r="A24" s="2">
        <v>21</v>
      </c>
      <c r="B24" s="3" t="s">
        <v>44</v>
      </c>
      <c r="C24" s="4" t="s">
        <v>51</v>
      </c>
      <c r="D24" s="1">
        <f>'[1]Lokale mieszkalne'!$G$74+'[1]Lokale mieszkalne'!$G$75</f>
        <v>127.36</v>
      </c>
    </row>
    <row r="25" spans="1:4">
      <c r="A25" s="2">
        <v>22</v>
      </c>
      <c r="B25" s="3" t="s">
        <v>45</v>
      </c>
      <c r="C25" s="4" t="s">
        <v>51</v>
      </c>
      <c r="D25" s="1">
        <f>'[1]Lokale mieszkalne'!$G$76+'[1]Lokale mieszkalne'!$G$77+'[1]Lokale mieszkalne'!$G$78+'[1]Lokale mieszkalne'!$G$79+'[1]Lokale mieszkalne'!$G$80+'[1]Lokale mieszkalne'!$G$81+'[1]Lokale mieszkalne'!$G$82+'[1]Lokale mieszkalne'!$G$83</f>
        <v>303.39</v>
      </c>
    </row>
    <row r="26" spans="1:4">
      <c r="A26" s="2">
        <v>23</v>
      </c>
      <c r="B26" s="3" t="s">
        <v>46</v>
      </c>
      <c r="C26" s="4" t="s">
        <v>51</v>
      </c>
      <c r="D26" s="1">
        <f>'[1]Lokale mieszkalne'!$G$84+'[1]Lokale mieszkalne'!$G$85+'[1]Lokale mieszkalne'!$G$86+'[1]Lokale mieszkalne'!$G$87+'[1]Lokale mieszkalne'!$G$88+'[1]Lokale mieszkalne'!$G$89+'[1]Lokale mieszkalne'!$G$90+'[1]Lokale mieszkalne'!$G$91+'[1]Lokale mieszkalne'!$G$92</f>
        <v>377.07</v>
      </c>
    </row>
    <row r="27" spans="1:4">
      <c r="A27" s="2">
        <v>24</v>
      </c>
      <c r="B27" s="3" t="s">
        <v>52</v>
      </c>
      <c r="C27" s="4" t="s">
        <v>51</v>
      </c>
      <c r="D27" s="1">
        <f>'[1]Lokale mieszkalne'!$G$93+'[1]Lokale mieszkalne'!$G$94+'[1]Lokale mieszkalne'!$G$95+'[1]Lokale mieszkalne'!$G$96+'[1]Lokale mieszkalne'!$G$97+'[1]Lokale mieszkalne'!$G$98+'[1]Lokale mieszkalne'!$G$99+'[1]Lokale mieszkalne'!$G$100</f>
        <v>421.84999999999997</v>
      </c>
    </row>
    <row r="28" spans="1:4">
      <c r="A28" s="2">
        <v>25</v>
      </c>
      <c r="B28" s="3" t="s">
        <v>58</v>
      </c>
      <c r="C28" s="4" t="s">
        <v>51</v>
      </c>
      <c r="D28" s="1">
        <f>'[1]Lokale mieszkalne'!$G$101+'[1]Lokale mieszkalne'!$G$102</f>
        <v>189.6</v>
      </c>
    </row>
    <row r="29" spans="1:4">
      <c r="A29" s="2">
        <v>26</v>
      </c>
      <c r="B29" s="3" t="s">
        <v>53</v>
      </c>
      <c r="C29" s="4" t="s">
        <v>51</v>
      </c>
      <c r="D29" s="1">
        <f>'[1]Lokale mieszkalne'!$G$103+'[1]Lokale mieszkalne'!$G$104+'[1]Lokale mieszkalne'!$G$105</f>
        <v>135.55000000000001</v>
      </c>
    </row>
    <row r="30" spans="1:4">
      <c r="A30" s="2">
        <v>27</v>
      </c>
      <c r="B30" s="3" t="s">
        <v>54</v>
      </c>
      <c r="C30" s="4" t="s">
        <v>51</v>
      </c>
      <c r="D30" s="1">
        <f>'[1]Lokale mieszkalne'!$G$106+'[1]Lokale mieszkalne'!$G$107+'[1]Lokale mieszkalne'!$G$108+'[1]Lokale mieszkalne'!$G$109+'[1]Lokale mieszkalne'!$G$110</f>
        <v>281.70999999999998</v>
      </c>
    </row>
    <row r="31" spans="1:4">
      <c r="A31" s="2">
        <v>28</v>
      </c>
      <c r="B31" s="3" t="s">
        <v>55</v>
      </c>
      <c r="C31" s="2" t="s">
        <v>23</v>
      </c>
      <c r="D31" s="1">
        <f>'[1]Lokale mieszkalne'!$G$111+'[1]Lokale mieszkalne'!$G$112</f>
        <v>145.07</v>
      </c>
    </row>
    <row r="32" spans="1:4">
      <c r="A32" s="2">
        <v>29</v>
      </c>
      <c r="B32" s="3" t="s">
        <v>56</v>
      </c>
      <c r="C32" s="4" t="s">
        <v>50</v>
      </c>
      <c r="D32" s="1">
        <f>'[1]Lokale mieszkalne'!$G$113+90</f>
        <v>152.96</v>
      </c>
    </row>
    <row r="33" spans="1:4">
      <c r="A33" s="2">
        <v>30</v>
      </c>
      <c r="B33" s="3" t="s">
        <v>57</v>
      </c>
      <c r="C33" s="4" t="s">
        <v>50</v>
      </c>
      <c r="D33" s="1">
        <f>'[1]Lokale mieszkalne'!$G$114+'[1]Lokale mieszkalne'!$G$115+'[1]Lokale mieszkalne'!$G$116+'[1]Lokale mieszkalne'!$G$117+'[1]Lokale mieszkalne'!$G$118+'[1]Lokale mieszkalne'!$G$119</f>
        <v>360.19</v>
      </c>
    </row>
    <row r="34" spans="1:4">
      <c r="A34" s="2">
        <v>31</v>
      </c>
      <c r="B34" s="3" t="s">
        <v>47</v>
      </c>
      <c r="C34" s="2" t="s">
        <v>23</v>
      </c>
      <c r="D34" s="1">
        <f>'[1]Lokale mieszkalne'!$G$120+'[1]Lokale mieszkalne'!$G$121+'[1]Lokale mieszkalne'!$G$122+'[1]Lokale mieszkalne'!$G$123+'[1]Lokale mieszkalne'!$G$124+'[1]Lokale mieszkalne'!$G$125+'[1]Lokale mieszkalne'!$G$126+'[1]Lokale mieszkalne'!$G$127+'[1]Lokale mieszkalne'!$G$128</f>
        <v>477.88</v>
      </c>
    </row>
    <row r="35" spans="1:4">
      <c r="A35" s="2">
        <v>32</v>
      </c>
      <c r="B35" s="3" t="s">
        <v>2</v>
      </c>
      <c r="C35" s="2" t="s">
        <v>23</v>
      </c>
      <c r="D35" s="1">
        <f>'[1]Lokale mieszkalne'!$G$129</f>
        <v>76.2</v>
      </c>
    </row>
    <row r="36" spans="1:4">
      <c r="A36" s="2">
        <v>33</v>
      </c>
      <c r="B36" s="3" t="s">
        <v>24</v>
      </c>
      <c r="C36" s="4" t="s">
        <v>50</v>
      </c>
      <c r="D36" s="1">
        <v>520</v>
      </c>
    </row>
    <row r="37" spans="1:4">
      <c r="A37" s="2">
        <v>34</v>
      </c>
      <c r="B37" s="3" t="s">
        <v>1</v>
      </c>
      <c r="C37" s="4" t="s">
        <v>50</v>
      </c>
      <c r="D37" s="1">
        <f>'[1]Lokale mieszkalne'!$G$132+'[1]Lokale mieszkalne'!$G$133+'[1]Lokale mieszkalne'!$G$134+'[1]Lokale mieszkalne'!$G$135</f>
        <v>187.08</v>
      </c>
    </row>
    <row r="38" spans="1:4">
      <c r="A38" s="2">
        <v>35</v>
      </c>
      <c r="B38" s="3" t="s">
        <v>3</v>
      </c>
      <c r="C38" s="2" t="s">
        <v>23</v>
      </c>
      <c r="D38" s="1">
        <f>'[1]Lokale mieszkalne'!$G$136</f>
        <v>37.840000000000003</v>
      </c>
    </row>
    <row r="39" spans="1:4">
      <c r="A39" s="2">
        <v>36</v>
      </c>
      <c r="B39" s="3" t="s">
        <v>4</v>
      </c>
      <c r="C39" s="2" t="s">
        <v>23</v>
      </c>
      <c r="D39" s="1">
        <f>'[1]Lokale mieszkalne'!$G$137+'[1]Lokale mieszkalne'!$G$138+'[1]Lokale mieszkalne'!$G$139+'[1]Lokale mieszkalne'!$G$14</f>
        <v>235.92</v>
      </c>
    </row>
    <row r="40" spans="1:4">
      <c r="A40" s="2">
        <v>37</v>
      </c>
      <c r="B40" s="3" t="s">
        <v>5</v>
      </c>
      <c r="C40" s="2" t="s">
        <v>23</v>
      </c>
      <c r="D40" s="1">
        <f>'[1]Lokale mieszkalne'!$G$140+'[1]Lokale mieszkalne'!$G$141+'[1]Lokale mieszkalne'!$G$142+'[1]Lokale mieszkalne'!$G$143</f>
        <v>221.32</v>
      </c>
    </row>
    <row r="41" spans="1:4">
      <c r="A41" s="2">
        <v>38</v>
      </c>
      <c r="B41" s="3" t="s">
        <v>0</v>
      </c>
      <c r="C41" s="2" t="s">
        <v>23</v>
      </c>
      <c r="D41" s="1">
        <f>'[1]Lokale mieszkalne'!$G$144+'[1]Lokale mieszkalne'!$G$145+'[1]Lokale mieszkalne'!$G$146</f>
        <v>169.11</v>
      </c>
    </row>
    <row r="42" spans="1:4">
      <c r="A42" s="2">
        <v>39</v>
      </c>
      <c r="B42" s="3" t="s">
        <v>6</v>
      </c>
      <c r="C42" s="4" t="s">
        <v>50</v>
      </c>
      <c r="D42" s="1">
        <f>'[1]Lokale mieszkalne'!$G$147</f>
        <v>64.459999999999994</v>
      </c>
    </row>
    <row r="43" spans="1:4">
      <c r="A43" s="2">
        <v>40</v>
      </c>
      <c r="B43" s="3" t="s">
        <v>16</v>
      </c>
      <c r="C43" s="2" t="s">
        <v>23</v>
      </c>
      <c r="D43" s="1">
        <v>250</v>
      </c>
    </row>
    <row r="44" spans="1:4">
      <c r="A44" s="2">
        <v>41</v>
      </c>
      <c r="B44" s="3" t="s">
        <v>7</v>
      </c>
      <c r="C44" s="2" t="s">
        <v>23</v>
      </c>
      <c r="D44" s="1">
        <v>300</v>
      </c>
    </row>
    <row r="45" spans="1:4">
      <c r="A45" s="2">
        <v>42</v>
      </c>
      <c r="B45" s="3" t="s">
        <v>8</v>
      </c>
      <c r="C45" s="2" t="s">
        <v>23</v>
      </c>
      <c r="D45" s="1">
        <f>'[1]Lokale mieszkalne'!$G$154+'[1]Lokale mieszkalne'!$G$155</f>
        <v>90.2</v>
      </c>
    </row>
    <row r="46" spans="1:4">
      <c r="A46" s="2">
        <v>43</v>
      </c>
      <c r="B46" s="3" t="s">
        <v>11</v>
      </c>
      <c r="C46" s="2" t="s">
        <v>12</v>
      </c>
      <c r="D46" s="1">
        <v>16</v>
      </c>
    </row>
    <row r="47" spans="1:4">
      <c r="A47" s="2">
        <v>44</v>
      </c>
      <c r="B47" s="3" t="s">
        <v>9</v>
      </c>
      <c r="C47" s="4" t="s">
        <v>50</v>
      </c>
      <c r="D47" s="1">
        <v>370</v>
      </c>
    </row>
    <row r="48" spans="1:4">
      <c r="A48" s="2">
        <v>45</v>
      </c>
      <c r="B48" s="3" t="s">
        <v>10</v>
      </c>
      <c r="C48" s="2" t="s">
        <v>59</v>
      </c>
      <c r="D48" s="1">
        <v>450</v>
      </c>
    </row>
  </sheetData>
  <sortState ref="B4:C48">
    <sortCondition ref="B4:B48"/>
  </sortState>
  <mergeCells count="1">
    <mergeCell ref="A1:D2"/>
  </mergeCells>
  <pageMargins left="0.7" right="0.7" top="0.75" bottom="0.75" header="0.3" footer="0.3"/>
  <pageSetup paperSize="9" orientation="portrait" r:id="rId1"/>
  <headerFooter>
    <oddHeader xml:space="preserve">&amp;CZałącznik nr 1 do zapytania ofertowego
Przeglądy budowlane roczne i pięcioletnie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workbookViewId="0">
      <selection sqref="A1:B3"/>
    </sheetView>
  </sheetViews>
  <sheetFormatPr defaultRowHeight="14.25"/>
  <cols>
    <col min="1" max="1" width="32.625" customWidth="1"/>
    <col min="2" max="2" width="12" customWidth="1"/>
    <col min="3" max="3" width="19.125" customWidth="1"/>
  </cols>
  <sheetData>
    <row r="1" spans="1:2">
      <c r="A1" s="15" t="s">
        <v>17</v>
      </c>
      <c r="B1" s="15"/>
    </row>
    <row r="2" spans="1:2">
      <c r="A2" s="1" t="s">
        <v>13</v>
      </c>
      <c r="B2" s="1" t="s">
        <v>15</v>
      </c>
    </row>
    <row r="3" spans="1:2">
      <c r="A3" s="1" t="s">
        <v>14</v>
      </c>
      <c r="B3" s="1" t="s">
        <v>15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Wykaz lokali</vt:lpstr>
      <vt:lpstr>Wykaz budynków</vt:lpstr>
      <vt:lpstr>Arkusz3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Rafał Meryk</dc:creator>
  <cp:lastModifiedBy>d.pawlak</cp:lastModifiedBy>
  <cp:lastPrinted>2021-02-23T09:37:57Z</cp:lastPrinted>
  <dcterms:created xsi:type="dcterms:W3CDTF">2020-11-17T12:13:31Z</dcterms:created>
  <dcterms:modified xsi:type="dcterms:W3CDTF">2022-08-26T07:47:48Z</dcterms:modified>
</cp:coreProperties>
</file>