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8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  <sheet name="PAKIET 19" sheetId="19" r:id="rId19"/>
    <sheet name="Arkusz20" sheetId="20" r:id="rId20"/>
    <sheet name="Arkusz21" sheetId="21" r:id="rId21"/>
    <sheet name="Arkusz22" sheetId="22" r:id="rId22"/>
    <sheet name="Arkusz23" sheetId="23" r:id="rId23"/>
    <sheet name="Arkusz24" sheetId="24" r:id="rId24"/>
    <sheet name="Arkusz25" sheetId="25" r:id="rId25"/>
    <sheet name="Arkusz26" sheetId="26" r:id="rId26"/>
    <sheet name="Arkusz27" sheetId="27" r:id="rId27"/>
    <sheet name="Arkusz28" sheetId="28" r:id="rId28"/>
  </sheets>
  <definedNames>
    <definedName name="_xlnm.Print_Area" localSheetId="0">'PAKIET 1'!$A$2:$L$19</definedName>
    <definedName name="_xlnm.Print_Area" localSheetId="9">'PAKIET 10'!$A$1:$L$10</definedName>
    <definedName name="_xlnm.Print_Area" localSheetId="10">'PAKIET 11'!$A$1:$L$15</definedName>
    <definedName name="_xlnm.Print_Area" localSheetId="11">'PAKIET 12'!$A$1:$L$18</definedName>
    <definedName name="_xlnm.Print_Area" localSheetId="12">'PAKIET 13'!$A$2:$L$17</definedName>
    <definedName name="_xlnm.Print_Area" localSheetId="13">'PAKIET 14'!$A$1:$L$12</definedName>
    <definedName name="_xlnm.Print_Area" localSheetId="14">'PAKIET 15'!$A$1:$L$22</definedName>
    <definedName name="_xlnm.Print_Area" localSheetId="15">'PAKIET 16'!$A$1:$L$11</definedName>
    <definedName name="_xlnm.Print_Area" localSheetId="16">'PAKIET 17'!$A$1:$L$16</definedName>
    <definedName name="_xlnm.Print_Area" localSheetId="1">'PAKIET 2'!$A$1:$L$11</definedName>
    <definedName name="_xlnm.Print_Area" localSheetId="2">'PAKIET 3'!$A$1:$L$12</definedName>
    <definedName name="_xlnm.Print_Area" localSheetId="3">'PAKIET 4'!$A$1:$L$13</definedName>
    <definedName name="_xlnm.Print_Area" localSheetId="4">'PAKIET 5'!$A$1:$L$10</definedName>
    <definedName name="_xlnm.Print_Area" localSheetId="5">'PAKIET 6'!$A$1:$L$10</definedName>
    <definedName name="_xlnm.Print_Area" localSheetId="6">'PAKIET 7'!$A$1:$L$15</definedName>
    <definedName name="_xlnm.Print_Area" localSheetId="7">'PAKIET 8'!$A$1:$L$11</definedName>
    <definedName name="_xlnm.Print_Area" localSheetId="8">'PAKIET 9'!$A$2:$L$37</definedName>
    <definedName name="Excel_BuiltIn_Print_Area" localSheetId="0">'PAKIET 1'!$A$2:$L$19</definedName>
    <definedName name="Excel_BuiltIn_Print_Area" localSheetId="1">'PAKIET 2'!$A$1:$L$11</definedName>
    <definedName name="Excel_BuiltIn_Print_Area" localSheetId="2">'PAKIET 3'!$A$1:$L$12</definedName>
    <definedName name="Excel_BuiltIn_Print_Area" localSheetId="3">'PAKIET 4'!$A$1:$L$13</definedName>
    <definedName name="Excel_BuiltIn_Print_Area" localSheetId="4">'PAKIET 5'!$A$1:$L$10</definedName>
    <definedName name="Excel_BuiltIn_Print_Area" localSheetId="5">'PAKIET 6'!$A$1:$L$10</definedName>
    <definedName name="Excel_BuiltIn_Print_Area" localSheetId="6">'PAKIET 7'!$A$1:$L$15</definedName>
    <definedName name="Excel_BuiltIn_Print_Area" localSheetId="7">'PAKIET 8'!$A$1:$L$11</definedName>
    <definedName name="Excel_BuiltIn_Print_Area" localSheetId="8">'PAKIET 9'!$A$2:$L$37</definedName>
    <definedName name="Excel_BuiltIn_Print_Area" localSheetId="9">'PAKIET 10'!$A$1:$L$10</definedName>
    <definedName name="Excel_BuiltIn_Print_Area" localSheetId="10">'PAKIET 11'!$A$1:$L$15</definedName>
    <definedName name="Excel_BuiltIn_Print_Area" localSheetId="11">'PAKIET 12'!$A$1:$L$18</definedName>
    <definedName name="Excel_BuiltIn_Print_Area" localSheetId="12">'PAKIET 13'!$A$2:$L$17</definedName>
    <definedName name="Excel_BuiltIn_Print_Area" localSheetId="13">'PAKIET 14'!$A$1:$L$12</definedName>
    <definedName name="Excel_BuiltIn_Print_Area" localSheetId="14">'PAKIET 15'!$A$1:$L$22</definedName>
    <definedName name="Excel_BuiltIn_Print_Area" localSheetId="15">'PAKIET 16'!$A$1:$L$11</definedName>
    <definedName name="Excel_BuiltIn_Print_Area" localSheetId="16">'PAKIET 17'!$A$1:$L$16</definedName>
  </definedNames>
  <calcPr fullCalcOnLoad="1"/>
</workbook>
</file>

<file path=xl/sharedStrings.xml><?xml version="1.0" encoding="utf-8"?>
<sst xmlns="http://schemas.openxmlformats.org/spreadsheetml/2006/main" count="926" uniqueCount="324">
  <si>
    <t>Formularz cenowy</t>
  </si>
  <si>
    <t>PAKIET 1 – MAKARONY</t>
  </si>
  <si>
    <t>L.p.</t>
  </si>
  <si>
    <t>Nazwa produktu</t>
  </si>
  <si>
    <t>Cechy produktu</t>
  </si>
  <si>
    <t>Termin dostawy</t>
  </si>
  <si>
    <t>j.m.</t>
  </si>
  <si>
    <t>ilość +/- 50%</t>
  </si>
  <si>
    <t>cena jed.
netto w zł.</t>
  </si>
  <si>
    <t>stawka
podatku VAT</t>
  </si>
  <si>
    <t xml:space="preserve">cena jed.
brutto (suma iloczynu kolumn 6 i 7) </t>
  </si>
  <si>
    <t>wartość netto 
w zł. (iloczyn kolumny 5 i 6)</t>
  </si>
  <si>
    <t>wartość podatku VAT (iloczyn kolumny 7 i 9)</t>
  </si>
  <si>
    <t xml:space="preserve">wartość brutto w zł.
 (suma kolumny 
9 i 10) </t>
  </si>
  <si>
    <t>1.</t>
  </si>
  <si>
    <t>Makarony różne</t>
  </si>
  <si>
    <t>Świdry, nitki, kolanka, ryżowy, krajanka, spaghetti, b/konserwantów, b/jaj, nie sklejający się, nie rozgotowujący się,
np. Corticcelli, Lubella lub równoważny</t>
  </si>
  <si>
    <t>2 x w tygodniu
pn i czw</t>
  </si>
  <si>
    <t>Kg</t>
  </si>
  <si>
    <t>2.</t>
  </si>
  <si>
    <t xml:space="preserve">Łazanka </t>
  </si>
  <si>
    <t>Nie sklejający się, nie rozgotowujący się, np. Lubella lub równoważny</t>
  </si>
  <si>
    <t>3.</t>
  </si>
  <si>
    <t>Makaron ciemny pełnoziarnisty</t>
  </si>
  <si>
    <t>Nie sklejający się, nie rozgotowujący się, 400g</t>
  </si>
  <si>
    <t>4.</t>
  </si>
  <si>
    <t>Ryż biały</t>
  </si>
  <si>
    <t>b/konserwantów, nie sklejający się, nie rozgotowujący się, 400g</t>
  </si>
  <si>
    <t>5.</t>
  </si>
  <si>
    <t xml:space="preserve">Ryż brązowy </t>
  </si>
  <si>
    <t>6.</t>
  </si>
  <si>
    <t>Płatki owsiane</t>
  </si>
  <si>
    <t>b/konserwantów, nie sklejające się</t>
  </si>
  <si>
    <t>7.</t>
  </si>
  <si>
    <t>Płatki jęczmienne</t>
  </si>
  <si>
    <t>8.</t>
  </si>
  <si>
    <t>Płatki kukurydziane</t>
  </si>
  <si>
    <t>9.</t>
  </si>
  <si>
    <t>Płatki pszenne</t>
  </si>
  <si>
    <t>b/konserwantów</t>
  </si>
  <si>
    <t>10.</t>
  </si>
  <si>
    <t>Kleik ryżowy</t>
  </si>
  <si>
    <t>11.</t>
  </si>
  <si>
    <t xml:space="preserve">makaron </t>
  </si>
  <si>
    <t>zacierka, bez konserwantów</t>
  </si>
  <si>
    <t>kg</t>
  </si>
  <si>
    <t>12.</t>
  </si>
  <si>
    <t xml:space="preserve">makaron bezglutenowy </t>
  </si>
  <si>
    <t>Razem:</t>
  </si>
  <si>
    <t>PAKIET 2 – BULIONY</t>
  </si>
  <si>
    <t>Barszcz biały w płynie</t>
  </si>
  <si>
    <t>5L, koncentrat np. Kamis, Winiary, Knor lub równoważny</t>
  </si>
  <si>
    <t>2 x w tygodniu     pn, czw</t>
  </si>
  <si>
    <t>L</t>
  </si>
  <si>
    <t>Barszcz czerwony w płynie</t>
  </si>
  <si>
    <t>2 x w tygodniu    pn, czw</t>
  </si>
  <si>
    <t>Żurek</t>
  </si>
  <si>
    <t>l</t>
  </si>
  <si>
    <t>PAKIET 3 – WYROBY PIEKARSKIE O PRZEDŁUŻONEJ TRWAŁOŚCI</t>
  </si>
  <si>
    <t>Herbatniki</t>
  </si>
  <si>
    <r>
      <rPr>
        <b/>
        <sz val="9"/>
        <rFont val="Times New Roman"/>
        <family val="1"/>
      </rPr>
      <t>Szkolne</t>
    </r>
    <r>
      <rPr>
        <sz val="9"/>
        <rFont val="Times New Roman"/>
        <family val="1"/>
      </rPr>
      <t>, 50g - 1800g</t>
    </r>
  </si>
  <si>
    <t>Krakersy</t>
  </si>
  <si>
    <t xml:space="preserve">Klasyczne słone ciasteczka,  180g </t>
  </si>
  <si>
    <t>Szt.</t>
  </si>
  <si>
    <t>Wafelki</t>
  </si>
  <si>
    <t>przekładany kremem orzechowym w czekoladzie mlecznej, przekładany kremem o smaku toffi w czekoladzie mlecznej, przekładany kremem kakaowym, 26g - 36g</t>
  </si>
  <si>
    <t>szt.</t>
  </si>
  <si>
    <t>Wafle ryżowe naturalne</t>
  </si>
  <si>
    <t>Okrągłe 100g - 135g</t>
  </si>
  <si>
    <t>PAKIET 4 – CUKIER I PRODUKTY POKREWNE</t>
  </si>
  <si>
    <t>ilość +/-50%</t>
  </si>
  <si>
    <t>Cukier</t>
  </si>
  <si>
    <t>Biały, kryształ, bez konserwantów, 1 kg</t>
  </si>
  <si>
    <t>Cukier puder</t>
  </si>
  <si>
    <t>W torebkach po 0,5kg, nie zbrylony</t>
  </si>
  <si>
    <t>Cukier waniliowy</t>
  </si>
  <si>
    <t xml:space="preserve">W torebkach 30g </t>
  </si>
  <si>
    <t>Miód prawdziwy</t>
  </si>
  <si>
    <t>Nie mniej niż 70% węglowodanów w 100g produktu, wielokwiatowy, spadziowy, 400-1000g</t>
  </si>
  <si>
    <t xml:space="preserve">Miód prawdziwy </t>
  </si>
  <si>
    <t>Nie mniej niż 70% węglowodanów w 100g produktu, wielokwiatowy, spadziowy, 25g</t>
  </si>
  <si>
    <t>PAKIET 5 – OWOCE ZAKONSERWOWANE W CUKRZE</t>
  </si>
  <si>
    <t>Brzoskwinie w syropie</t>
  </si>
  <si>
    <t>Puszki 560g\połówki(jak większe puszki to należy przeliczyć)</t>
  </si>
  <si>
    <t>2 x w tygodniu    pn, czw
w zależności od potrzeb</t>
  </si>
  <si>
    <t>Ananasy w syropie</t>
  </si>
  <si>
    <t>Puszki 560g\plastry (jak większe puszki to należy przeliczyć)</t>
  </si>
  <si>
    <t>PAKIET 6 – DESERY</t>
  </si>
  <si>
    <t>Kisiel bez cukru</t>
  </si>
  <si>
    <t>Dopuszczalny do spożycia dla dzieci, pakowany po 1kg, wiśniowy, truskawkowy, morelowy, cytrynowy, 
np. Winiary lub równoważny</t>
  </si>
  <si>
    <t>Budyń bez cukru</t>
  </si>
  <si>
    <t>Dopuszczalny do spożycia dla dzieci, pakowany po 1kg, waniliowy, śmietankowy wiśniowy, czekoladowy, inny, np. Winiary lub równoważny</t>
  </si>
  <si>
    <t>PAKIET 7 – KAKAO, CZEKOLADA I WYROBY CUKIERNICZE</t>
  </si>
  <si>
    <t xml:space="preserve">Ciastka różne </t>
  </si>
  <si>
    <t>CIASTKA KRUCHE Z NADZIENIEM OWOCOWYM 1 kg</t>
  </si>
  <si>
    <t xml:space="preserve">Czekolada gorzka </t>
  </si>
  <si>
    <t>70%, np. Goplana lub równoważny</t>
  </si>
  <si>
    <t>w zależności od potrzeb, święta</t>
  </si>
  <si>
    <t>Czekolada</t>
  </si>
  <si>
    <t>Mleczna, np. Goplana lub równoważny</t>
  </si>
  <si>
    <t>Kakao bez cukru gorzkie</t>
  </si>
  <si>
    <t>Ciemne, mocne, 100g, np. Holenderskie lub równoważny</t>
  </si>
  <si>
    <t>Paluszki bez soli</t>
  </si>
  <si>
    <t xml:space="preserve">Paczki 100 gr. dla dzieci, np. Lajkonik lub równoważny / </t>
  </si>
  <si>
    <t xml:space="preserve">Biszkopty </t>
  </si>
  <si>
    <t>Delikatne ciasteczka o kształcie okrągłym i złocistej barwie., opakowanie  100g - 250g</t>
  </si>
  <si>
    <t>bez dodatku cukrów ciasteczka o kształcie okrągłym i złocistej barwie.100g - 250g</t>
  </si>
  <si>
    <t>PAKIET 8 – KAWA, HERBATA I PODOBNE PRODUKTY</t>
  </si>
  <si>
    <t>Herbata owocowa (bez owoców cytrusowych)</t>
  </si>
  <si>
    <t>O wadze 2,5 g, paczki po 20 torebek, różne smaki, np. Witax lub równoważny</t>
  </si>
  <si>
    <t>Herbata expresowa</t>
  </si>
  <si>
    <t>Paczki po 140g - 100 torebek, np. Minutka lub równoważny</t>
  </si>
  <si>
    <t>Kawa zbożowa</t>
  </si>
  <si>
    <t>150g, np. Inka  lub równoważny</t>
  </si>
  <si>
    <t>PAKIET 9 – PRZYPRAWY KUCHENNE</t>
  </si>
  <si>
    <t>Majonez</t>
  </si>
  <si>
    <t>Gastronomiczny łagodny, niskotłuszczowy, o dłuższym terminie ważności, 600g, np. Roleski, Helmans lub równoważny(dopuszczamy większe opakowania po uprzednim przeliczeniu)</t>
  </si>
  <si>
    <t>(dopuszczamy większe opakowania po uprzednim przeliczeniu we wszystkich pozycjach zamówień)</t>
  </si>
  <si>
    <t>Ketchup</t>
  </si>
  <si>
    <t>100-120 g pomidora w 100g produktu, 0.5kg/-łagodny, np. Roleski, Pudliszki lub równoważny(dopuszczamy większe opakowania po uprzednim przeliczeniu)</t>
  </si>
  <si>
    <t>Musztarda</t>
  </si>
  <si>
    <t>Gastronomiczny łagodny, niskotłuszczowy, o dłuższym terminie ważności, 600g, np. Roleski, Helmans lub równoważny</t>
  </si>
  <si>
    <t>Papryka słodka</t>
  </si>
  <si>
    <t>Mielona, węgierska 20g, np. Vitpol lub równoważny (dopuszczamy większe opakowania po uprzednim przeliczeniu)</t>
  </si>
  <si>
    <t xml:space="preserve">Pieprz naturalny </t>
  </si>
  <si>
    <t>Czarny, drobno mielony, 1 kg, np. Vitpol, Kamis lub równoważny (dopuszczamy większe opakowania po uprzednim przeliczeniu)</t>
  </si>
  <si>
    <t>Cynamon</t>
  </si>
  <si>
    <t>Mielony, torebki 20g (dopuszczamy większe opakowania po uprzednim przeliczeniu)</t>
  </si>
  <si>
    <t>Kminek</t>
  </si>
  <si>
    <t>Torebki - 20g (dopuszczamy większe opakowania po uprzednim przeliczeniu)</t>
  </si>
  <si>
    <t>Majeranek</t>
  </si>
  <si>
    <t>Torebki, 10g(dopuszczamy większe opakowania po uprzednim przeliczeniu)</t>
  </si>
  <si>
    <t>Pietruszka</t>
  </si>
  <si>
    <t>natka, suszona</t>
  </si>
  <si>
    <t>Liście laurowe</t>
  </si>
  <si>
    <t>Torebki, 10g</t>
  </si>
  <si>
    <t>Ziele angielskie</t>
  </si>
  <si>
    <t>Aromaty do ciast</t>
  </si>
  <si>
    <t>Różne aromaty</t>
  </si>
  <si>
    <t>13.</t>
  </si>
  <si>
    <t>Kwasek cytrynowy</t>
  </si>
  <si>
    <t>Torebki, 20g</t>
  </si>
  <si>
    <t>14.</t>
  </si>
  <si>
    <t>Sól</t>
  </si>
  <si>
    <t>Paczkowana po 1 kg, jodowana</t>
  </si>
  <si>
    <t>15.</t>
  </si>
  <si>
    <t>Proszek do pieczenia</t>
  </si>
  <si>
    <t>30 g na 1 kg mąki</t>
  </si>
  <si>
    <t>16.</t>
  </si>
  <si>
    <t>Soda oczyszczona</t>
  </si>
  <si>
    <t>Torebka, 30g</t>
  </si>
  <si>
    <t>17.</t>
  </si>
  <si>
    <t>Przyprawa</t>
  </si>
  <si>
    <t>warzywna np. Vegeta,Kucharek,Warzywko</t>
  </si>
  <si>
    <t>18.</t>
  </si>
  <si>
    <t>warzywna kostka np. Winiary,Kucharek,Warzywko</t>
  </si>
  <si>
    <t>19.</t>
  </si>
  <si>
    <t>Przyprawa do zup (Magi)</t>
  </si>
  <si>
    <t>w płynie</t>
  </si>
  <si>
    <t>20.</t>
  </si>
  <si>
    <t>Przyprawa do piernika</t>
  </si>
  <si>
    <t>21.</t>
  </si>
  <si>
    <t>Delikata</t>
  </si>
  <si>
    <t>Do mięsa 600g, np.  Kamis, Winiary, Knor lub równoważny</t>
  </si>
  <si>
    <t>22.</t>
  </si>
  <si>
    <t>Do ryb 600g, np. Kamis, Winiary, Knor lub równoważny</t>
  </si>
  <si>
    <t>23.</t>
  </si>
  <si>
    <t>Bazylia przyprawa</t>
  </si>
  <si>
    <t>10g, np. Winiary lub równoważny</t>
  </si>
  <si>
    <t>24.</t>
  </si>
  <si>
    <t>Oregano przyprawa</t>
  </si>
  <si>
    <t>25.</t>
  </si>
  <si>
    <t>Zioła prowansalskie</t>
  </si>
  <si>
    <t>Aromatyczne, suche, 10g</t>
  </si>
  <si>
    <t>26.</t>
  </si>
  <si>
    <t xml:space="preserve">Imbir </t>
  </si>
  <si>
    <t xml:space="preserve">imbir mielony </t>
  </si>
  <si>
    <t>27.</t>
  </si>
  <si>
    <t xml:space="preserve">Koper </t>
  </si>
  <si>
    <t>naturalne składniki suszony 1kg</t>
  </si>
  <si>
    <t>28.</t>
  </si>
  <si>
    <t xml:space="preserve">Kurkuma </t>
  </si>
  <si>
    <t>1 kg</t>
  </si>
  <si>
    <t>29.</t>
  </si>
  <si>
    <t xml:space="preserve">Papryka </t>
  </si>
  <si>
    <t>ostra mielona 0,2-0,5</t>
  </si>
  <si>
    <t>30.</t>
  </si>
  <si>
    <t xml:space="preserve">Czosnek </t>
  </si>
  <si>
    <t>Naturalne składniki, granulowane 1kg</t>
  </si>
  <si>
    <t>PAKIET 10 WODA MINERALNA</t>
  </si>
  <si>
    <t>Woda mineralna</t>
  </si>
  <si>
    <t>Niegazowana  - 1,5L,  np. Kryniczanka, Cisowianka lub równoważny</t>
  </si>
  <si>
    <t>Wysokomineralizowana, 0,5L, np. Kryniczanka-gazowana lub równoważny</t>
  </si>
  <si>
    <t>2 x w tygodniu    pn, czw
w zależności  od potrzeb</t>
  </si>
  <si>
    <t>PAKIET 11 – DŻEMY, MARMOLADY, GALARETKI</t>
  </si>
  <si>
    <t>Dżem niskosłodzony</t>
  </si>
  <si>
    <t xml:space="preserve"> Truskawkowy 6000g</t>
  </si>
  <si>
    <t xml:space="preserve">2 x w tygodniu    pn, czw
</t>
  </si>
  <si>
    <t>Brzoskwiniowy 6000g</t>
  </si>
  <si>
    <t>Marmolada</t>
  </si>
  <si>
    <t xml:space="preserve">Wieloowocowa, twarda – 1 kg </t>
  </si>
  <si>
    <t>Galaretka</t>
  </si>
  <si>
    <t>Pakowana po 1 kg, wiśniowa, bez konserwantów, np. Winiary lub równoważny</t>
  </si>
  <si>
    <t>Pakowana po 1 kg, truskawkowa, bez konserwantów, np. Winiary lub równoważny</t>
  </si>
  <si>
    <t>Pakowana po 1 kg, agrestowa, bez konserwantów, np. Winiary lub równoważny</t>
  </si>
  <si>
    <t>Pakowana po 1 kg, cytrynowa, bez konserwantów, np. Winiary lub równoważny</t>
  </si>
  <si>
    <t xml:space="preserve"> </t>
  </si>
  <si>
    <t>PAKIET 12 – OWOCE SUSZONE</t>
  </si>
  <si>
    <t>Kokos</t>
  </si>
  <si>
    <t>Torebki, 100 g, wiórka</t>
  </si>
  <si>
    <t>w zależności od potrzeb</t>
  </si>
  <si>
    <t>Rodzynki</t>
  </si>
  <si>
    <t>Torebki, 100g, lub 200g</t>
  </si>
  <si>
    <t>Śliwki suszone</t>
  </si>
  <si>
    <t>Węgierki, zdrowe, 200g</t>
  </si>
  <si>
    <t>Orzechy włoskie</t>
  </si>
  <si>
    <t>Suche, łuskane, 150g</t>
  </si>
  <si>
    <t>w razie potrzeby</t>
  </si>
  <si>
    <t xml:space="preserve">Słonecznik </t>
  </si>
  <si>
    <t>Morele suszone</t>
  </si>
  <si>
    <t>Torebki 100g</t>
  </si>
  <si>
    <t>Płatki migdałowe</t>
  </si>
  <si>
    <t>Torebki 50g</t>
  </si>
  <si>
    <t>Żurawina suszona</t>
  </si>
  <si>
    <t>Torebki 100g lub 200g</t>
  </si>
  <si>
    <t>Amoniak</t>
  </si>
  <si>
    <t>Torebki 40g</t>
  </si>
  <si>
    <t>Żelatyna</t>
  </si>
  <si>
    <t>Torebki 1000g</t>
  </si>
  <si>
    <t>PAKIET 13 – WARZYWA PRZETWORZONE, KONSERWOWE</t>
  </si>
  <si>
    <t>Chrzan tarty</t>
  </si>
  <si>
    <t>Tradycyjny, charakterystyczny dodatek o naturalnym, ostrym smaku, bez konserwantów 1000g</t>
  </si>
  <si>
    <t>Groszek zielony Konserwowy</t>
  </si>
  <si>
    <t>Bez konserwantów, ekstra – 400 g, puszka z otwieraczem, np. Pudliszki lub równoważny</t>
  </si>
  <si>
    <t>Kukurydza Konserwowa</t>
  </si>
  <si>
    <t>Bez konserwantów 400 g – ekstra; puszka z otwieraczem, np. Pudliszki lub równoważny</t>
  </si>
  <si>
    <t>Papryka konserwowa siekana</t>
  </si>
  <si>
    <t>Bez konserwantów 4200g</t>
  </si>
  <si>
    <t>Ogórek konserwowy</t>
  </si>
  <si>
    <t>Bez konserwantów 9700g</t>
  </si>
  <si>
    <t>Seler konserwowy</t>
  </si>
  <si>
    <t>W słoikach bez konserwantów 300-400g</t>
  </si>
  <si>
    <t>Koncentrat pomidorowy</t>
  </si>
  <si>
    <t>100g pomidora w 100g produktu, 30% gęsty mocny puszka, słoik, np. Pudliszki lub równoważny</t>
  </si>
  <si>
    <t>Szczaw konserwowy</t>
  </si>
  <si>
    <t>Fasola kolorowa</t>
  </si>
  <si>
    <t>Puszki bez konserwantów 300-400g; puszka z otwieraczem, np. Pudliszki lub równoważny</t>
  </si>
  <si>
    <t>Oliwki zielone w zalewie</t>
  </si>
  <si>
    <t>300 g</t>
  </si>
  <si>
    <t>PAKIET 14 – KONSERWY RYBNE, PRZETWORY</t>
  </si>
  <si>
    <t>Paprykarz szczeciński</t>
  </si>
  <si>
    <t>Puszka 300-320g</t>
  </si>
  <si>
    <t>2 w tygodniu,        pn, czw</t>
  </si>
  <si>
    <t>Śledź</t>
  </si>
  <si>
    <t>filety w zalewie solnej 5 kg</t>
  </si>
  <si>
    <t xml:space="preserve">Szprot </t>
  </si>
  <si>
    <t>w sosie pomidorowym, konserwa rybna, sterylizowana,300 -320 g</t>
  </si>
  <si>
    <t>Makrela w pomidorach</t>
  </si>
  <si>
    <t>Puszka 170g, kawałki</t>
  </si>
  <si>
    <t>PAKIET 15 – MĄKI, KASZE, SIEMIE LNIANE</t>
  </si>
  <si>
    <t>Mąka pszenna luksusowa</t>
  </si>
  <si>
    <t>Bez dodatków chemicznych, typ 500 – 550 pakowana po 1 kg - 25kg, np. Poznańska lub równoważny</t>
  </si>
  <si>
    <t>Mąka żytnia</t>
  </si>
  <si>
    <t>Bez dodatków chemicznych,</t>
  </si>
  <si>
    <t>Skrobia ziemniaczana</t>
  </si>
  <si>
    <t>Pakowana po 0,5–1kg</t>
  </si>
  <si>
    <t>Kasza jęczmienna</t>
  </si>
  <si>
    <t>Średnia lub drobna, mazurska, wiejska, w 1 kg - 25kg opakowaniach</t>
  </si>
  <si>
    <t>Kasza manna</t>
  </si>
  <si>
    <t>0,5 kg – 5 kg,</t>
  </si>
  <si>
    <t>Mąka tortowa</t>
  </si>
  <si>
    <t>Bez dodatków chemicznych, typ 450 pakowana po 1 kg</t>
  </si>
  <si>
    <t>Mieszanka</t>
  </si>
  <si>
    <t>Bezglutenowa, uniwersalna 0,5 kg -5 kg</t>
  </si>
  <si>
    <t>Siemię lniane</t>
  </si>
  <si>
    <t>nasiona do przygotowania diet</t>
  </si>
  <si>
    <t>Groch</t>
  </si>
  <si>
    <t>łuskany, cały, suchy, pakowany 0,5 - 10 kg</t>
  </si>
  <si>
    <t>Soczewica</t>
  </si>
  <si>
    <t>sucha,pakowana 500 g -10 kg</t>
  </si>
  <si>
    <t>Fasola</t>
  </si>
  <si>
    <t>białą, sucha,pakowana 500 g -10 kg</t>
  </si>
  <si>
    <t>Kasza gryczana</t>
  </si>
  <si>
    <t xml:space="preserve">Pakowana po 1 kg - 5 kg </t>
  </si>
  <si>
    <t>Kasza bulgur</t>
  </si>
  <si>
    <t xml:space="preserve">Kasza kukurydziana </t>
  </si>
  <si>
    <t>Pakowana 1 - 5 kg</t>
  </si>
  <si>
    <t>PAKIET 16 – PRODUKTY ZBOŻOWE</t>
  </si>
  <si>
    <t xml:space="preserve">Płatki kukurydziane </t>
  </si>
  <si>
    <t>Chrupiące o złocistym kolorze1000g - 5000g bez dodatków smakowych, np. Corn flakes Nestle lub równoważny</t>
  </si>
  <si>
    <t>kg.</t>
  </si>
  <si>
    <t>Chrupki kukurydziane</t>
  </si>
  <si>
    <t>80g, bez dodatków smakowych, soli</t>
  </si>
  <si>
    <t>Miodowe, 250 lub 5000g, np. Nestle Gold lub równoważny</t>
  </si>
  <si>
    <t>PAKIET 17 – SOKI OWOCOWE</t>
  </si>
  <si>
    <t>Sok pitny</t>
  </si>
  <si>
    <t>W kartonikach z rurką 200 ml Multiwitamina, np. Kubuś, Hortex lub równoważny</t>
  </si>
  <si>
    <t>W kartonikach, 200 ml jabłkowe, np. Kubuś, Hortex lub równoważny</t>
  </si>
  <si>
    <t>Soczki</t>
  </si>
  <si>
    <t>przecierowy owocowo-warzywne,  300 ml, Kubuś lub równoważny</t>
  </si>
  <si>
    <t>Sok</t>
  </si>
  <si>
    <t>wielowarzywny, pasteryzowany 0,33 ml, częściowo z zagęszczonego skoku</t>
  </si>
  <si>
    <t xml:space="preserve">Mus </t>
  </si>
  <si>
    <t>100% truskawka, jabłko,  banan, marchew 100 - 120 g</t>
  </si>
  <si>
    <t xml:space="preserve">Przekąska </t>
  </si>
  <si>
    <t>Mus z ryżem owoce tropikalne 100 g</t>
  </si>
  <si>
    <t xml:space="preserve">Sok pomidorowy </t>
  </si>
  <si>
    <t>100% pomidor 0,3 l</t>
  </si>
  <si>
    <t>100% pomidor 1l</t>
  </si>
  <si>
    <t>Pakiet 18 - Owoce</t>
  </si>
  <si>
    <t>J.m.</t>
  </si>
  <si>
    <t>Ilość +/- 50%</t>
  </si>
  <si>
    <t>Cena jed.
netto w zł</t>
  </si>
  <si>
    <t>Stawka
podatku VAT</t>
  </si>
  <si>
    <t xml:space="preserve">Cena jed. Brutto 
w zł
(suma iloczynu kolumn 6 i 7) </t>
  </si>
  <si>
    <t>Wartość netto 
w zł
(iloczyn kolumny 5 i 6)</t>
  </si>
  <si>
    <t>Wartość podatku VAT (iloczyn kolumny 7 i 9)</t>
  </si>
  <si>
    <t xml:space="preserve">Wartość brutto 
w  zł
 (suma kolumny 
9 i 10) </t>
  </si>
  <si>
    <t>Arbuz</t>
  </si>
  <si>
    <t>Średni, słodki, soczysty</t>
  </si>
  <si>
    <t>3 w tygodniu,        pn, śr,pt</t>
  </si>
  <si>
    <t>Pakiet 19 - Owoce</t>
  </si>
  <si>
    <t>Maliny</t>
  </si>
  <si>
    <t>Dojrzałe, zdrowe, słodkie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</si>
</sst>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_-* #,##0.00\ _z_ł_-;\-* #,##0.00\ _z_ł_-;_-* \-??\ _z_ł_-;_-@_-"/>
    <numFmt numFmtId="167" formatCode="0%"/>
    <numFmt numFmtId="168" formatCode="#,##0"/>
    <numFmt numFmtId="169" formatCode="0.00"/>
    <numFmt numFmtId="170" formatCode="_-* #,##0.00&quot; zł&quot;_-;\-* #,##0.00&quot; zł&quot;_-;_-* \-??&quot; zł&quot;_-;_-@_-"/>
  </numFmts>
  <fonts count="12">
    <font>
      <sz val="10"/>
      <name val="Arial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1" xfId="0" applyFont="1" applyBorder="1" applyAlignment="1">
      <alignment horizontal="left"/>
    </xf>
    <xf numFmtId="165" fontId="4" fillId="0" borderId="2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textRotation="90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left" vertical="center" wrapText="1"/>
    </xf>
    <xf numFmtId="164" fontId="5" fillId="2" borderId="2" xfId="0" applyFont="1" applyFill="1" applyBorder="1" applyAlignment="1">
      <alignment vertical="center" wrapText="1"/>
    </xf>
    <xf numFmtId="164" fontId="6" fillId="2" borderId="2" xfId="0" applyFont="1" applyFill="1" applyBorder="1" applyAlignment="1">
      <alignment horizontal="center" vertical="center" wrapText="1"/>
    </xf>
    <xf numFmtId="166" fontId="5" fillId="0" borderId="4" xfId="15" applyFont="1" applyFill="1" applyBorder="1" applyAlignment="1" applyProtection="1">
      <alignment horizontal="center" vertical="center" wrapText="1"/>
      <protection/>
    </xf>
    <xf numFmtId="167" fontId="5" fillId="0" borderId="2" xfId="0" applyNumberFormat="1" applyFont="1" applyBorder="1" applyAlignment="1">
      <alignment horizontal="center" vertical="center" wrapText="1"/>
    </xf>
    <xf numFmtId="166" fontId="5" fillId="0" borderId="2" xfId="15" applyFont="1" applyFill="1" applyBorder="1" applyAlignment="1" applyProtection="1">
      <alignment horizontal="center" vertical="center" wrapText="1"/>
      <protection/>
    </xf>
    <xf numFmtId="166" fontId="5" fillId="0" borderId="2" xfId="0" applyNumberFormat="1" applyFont="1" applyBorder="1" applyAlignment="1">
      <alignment horizontal="center" vertical="center" wrapText="1"/>
    </xf>
    <xf numFmtId="164" fontId="5" fillId="0" borderId="2" xfId="0" applyFont="1" applyBorder="1" applyAlignment="1">
      <alignment vertical="center" wrapText="1"/>
    </xf>
    <xf numFmtId="164" fontId="6" fillId="0" borderId="2" xfId="0" applyFont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left" vertical="center" wrapText="1"/>
    </xf>
    <xf numFmtId="164" fontId="5" fillId="2" borderId="2" xfId="0" applyFont="1" applyFill="1" applyBorder="1" applyAlignment="1">
      <alignment horizontal="center" vertical="center" wrapText="1"/>
    </xf>
    <xf numFmtId="164" fontId="5" fillId="0" borderId="5" xfId="0" applyFont="1" applyBorder="1" applyAlignment="1">
      <alignment/>
    </xf>
    <xf numFmtId="164" fontId="5" fillId="0" borderId="2" xfId="0" applyFont="1" applyBorder="1" applyAlignment="1">
      <alignment horizontal="right" vertical="center"/>
    </xf>
    <xf numFmtId="166" fontId="1" fillId="0" borderId="0" xfId="0" applyNumberFormat="1" applyFont="1" applyAlignment="1">
      <alignment/>
    </xf>
    <xf numFmtId="164" fontId="5" fillId="2" borderId="2" xfId="0" applyFont="1" applyFill="1" applyBorder="1" applyAlignment="1">
      <alignment horizontal="left" vertical="center" wrapText="1"/>
    </xf>
    <xf numFmtId="166" fontId="5" fillId="2" borderId="4" xfId="15" applyFont="1" applyFill="1" applyBorder="1" applyAlignment="1" applyProtection="1">
      <alignment horizontal="center" vertical="center" wrapText="1"/>
      <protection/>
    </xf>
    <xf numFmtId="166" fontId="5" fillId="0" borderId="5" xfId="0" applyNumberFormat="1" applyFont="1" applyBorder="1" applyAlignment="1">
      <alignment vertical="center"/>
    </xf>
    <xf numFmtId="164" fontId="3" fillId="0" borderId="1" xfId="0" applyFont="1" applyBorder="1" applyAlignment="1">
      <alignment/>
    </xf>
    <xf numFmtId="164" fontId="6" fillId="2" borderId="2" xfId="0" applyFont="1" applyFill="1" applyBorder="1" applyAlignment="1">
      <alignment vertical="center" wrapText="1"/>
    </xf>
    <xf numFmtId="168" fontId="6" fillId="2" borderId="2" xfId="0" applyNumberFormat="1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left"/>
    </xf>
    <xf numFmtId="164" fontId="5" fillId="0" borderId="0" xfId="0" applyFont="1" applyAlignment="1">
      <alignment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textRotation="90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/>
    </xf>
    <xf numFmtId="168" fontId="6" fillId="0" borderId="2" xfId="0" applyNumberFormat="1" applyFont="1" applyBorder="1" applyAlignment="1">
      <alignment horizontal="center" vertical="center" wrapText="1"/>
    </xf>
    <xf numFmtId="164" fontId="5" fillId="0" borderId="5" xfId="0" applyFont="1" applyBorder="1" applyAlignment="1">
      <alignment horizontal="right" vertical="center"/>
    </xf>
    <xf numFmtId="164" fontId="1" fillId="2" borderId="0" xfId="0" applyFont="1" applyFill="1" applyAlignment="1">
      <alignment/>
    </xf>
    <xf numFmtId="164" fontId="4" fillId="2" borderId="3" xfId="0" applyFont="1" applyFill="1" applyBorder="1" applyAlignment="1">
      <alignment horizontal="left" vertical="center"/>
    </xf>
    <xf numFmtId="164" fontId="4" fillId="2" borderId="3" xfId="0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6" fontId="5" fillId="2" borderId="2" xfId="15" applyFont="1" applyFill="1" applyBorder="1" applyAlignment="1" applyProtection="1">
      <alignment horizontal="center" vertical="center" wrapText="1"/>
      <protection/>
    </xf>
    <xf numFmtId="167" fontId="5" fillId="2" borderId="2" xfId="0" applyNumberFormat="1" applyFont="1" applyFill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5" fillId="0" borderId="5" xfId="0" applyFont="1" applyBorder="1" applyAlignment="1">
      <alignment horizontal="left" vertical="center"/>
    </xf>
    <xf numFmtId="164" fontId="5" fillId="0" borderId="5" xfId="0" applyFont="1" applyBorder="1" applyAlignment="1">
      <alignment horizontal="center" vertical="center" wrapText="1"/>
    </xf>
    <xf numFmtId="164" fontId="5" fillId="0" borderId="5" xfId="0" applyFont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9" fontId="5" fillId="0" borderId="6" xfId="0" applyNumberFormat="1" applyFont="1" applyBorder="1" applyAlignment="1">
      <alignment horizontal="center" vertical="center"/>
    </xf>
    <xf numFmtId="170" fontId="5" fillId="0" borderId="3" xfId="0" applyNumberFormat="1" applyFont="1" applyBorder="1" applyAlignment="1">
      <alignment horizontal="center" vertical="center"/>
    </xf>
    <xf numFmtId="166" fontId="5" fillId="0" borderId="3" xfId="0" applyNumberFormat="1" applyFont="1" applyBorder="1" applyAlignment="1">
      <alignment horizontal="left" vertical="center"/>
    </xf>
    <xf numFmtId="164" fontId="5" fillId="2" borderId="5" xfId="0" applyFont="1" applyFill="1" applyBorder="1" applyAlignment="1">
      <alignment horizontal="left" vertical="center"/>
    </xf>
    <xf numFmtId="164" fontId="5" fillId="0" borderId="5" xfId="0" applyFont="1" applyBorder="1" applyAlignment="1">
      <alignment horizontal="left" vertical="center" wrapText="1"/>
    </xf>
    <xf numFmtId="164" fontId="5" fillId="2" borderId="5" xfId="0" applyFont="1" applyFill="1" applyBorder="1" applyAlignment="1">
      <alignment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6" fillId="2" borderId="5" xfId="0" applyFont="1" applyFill="1" applyBorder="1" applyAlignment="1">
      <alignment horizontal="center" vertical="center" wrapText="1"/>
    </xf>
    <xf numFmtId="169" fontId="5" fillId="0" borderId="4" xfId="15" applyNumberFormat="1" applyFont="1" applyFill="1" applyBorder="1" applyAlignment="1" applyProtection="1">
      <alignment horizontal="center" vertical="center" wrapText="1"/>
      <protection/>
    </xf>
    <xf numFmtId="166" fontId="5" fillId="0" borderId="2" xfId="0" applyNumberFormat="1" applyFont="1" applyBorder="1" applyAlignment="1">
      <alignment horizontal="left" vertical="center" wrapText="1"/>
    </xf>
    <xf numFmtId="164" fontId="5" fillId="2" borderId="7" xfId="0" applyFont="1" applyFill="1" applyBorder="1" applyAlignment="1">
      <alignment horizontal="left" vertical="center" wrapText="1"/>
    </xf>
    <xf numFmtId="164" fontId="5" fillId="2" borderId="4" xfId="0" applyFont="1" applyFill="1" applyBorder="1" applyAlignment="1">
      <alignment horizontal="center" vertical="center" wrapText="1"/>
    </xf>
    <xf numFmtId="166" fontId="5" fillId="0" borderId="2" xfId="15" applyFont="1" applyFill="1" applyBorder="1" applyAlignment="1" applyProtection="1">
      <alignment horizontal="center" vertical="center"/>
      <protection/>
    </xf>
    <xf numFmtId="164" fontId="5" fillId="2" borderId="2" xfId="0" applyFont="1" applyFill="1" applyBorder="1" applyAlignment="1">
      <alignment horizontal="center" wrapText="1"/>
    </xf>
    <xf numFmtId="164" fontId="0" fillId="0" borderId="0" xfId="0" applyFont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4" fontId="8" fillId="0" borderId="0" xfId="0" applyFont="1" applyAlignment="1">
      <alignment horizontal="center" vertical="center"/>
    </xf>
    <xf numFmtId="164" fontId="9" fillId="0" borderId="0" xfId="0" applyFont="1" applyAlignment="1">
      <alignment/>
    </xf>
    <xf numFmtId="164" fontId="9" fillId="0" borderId="0" xfId="0" applyFont="1" applyBorder="1" applyAlignment="1">
      <alignment horizontal="left"/>
    </xf>
    <xf numFmtId="164" fontId="10" fillId="0" borderId="0" xfId="0" applyFont="1" applyAlignment="1">
      <alignment horizontal="center"/>
    </xf>
    <xf numFmtId="164" fontId="9" fillId="0" borderId="0" xfId="0" applyFont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 wrapText="1"/>
    </xf>
    <xf numFmtId="164" fontId="9" fillId="0" borderId="3" xfId="0" applyFont="1" applyBorder="1" applyAlignment="1">
      <alignment horizontal="center" vertical="center"/>
    </xf>
    <xf numFmtId="164" fontId="9" fillId="0" borderId="2" xfId="0" applyFont="1" applyBorder="1" applyAlignment="1">
      <alignment horizontal="center" vertical="center"/>
    </xf>
    <xf numFmtId="164" fontId="9" fillId="0" borderId="2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left" vertical="center" wrapText="1"/>
    </xf>
    <xf numFmtId="164" fontId="11" fillId="0" borderId="2" xfId="0" applyFont="1" applyBorder="1" applyAlignment="1">
      <alignment horizontal="center" vertical="center" wrapText="1"/>
    </xf>
    <xf numFmtId="166" fontId="9" fillId="0" borderId="4" xfId="15" applyFont="1" applyFill="1" applyBorder="1" applyAlignment="1" applyProtection="1">
      <alignment horizontal="center" vertical="center"/>
      <protection/>
    </xf>
    <xf numFmtId="167" fontId="9" fillId="0" borderId="2" xfId="0" applyNumberFormat="1" applyFont="1" applyBorder="1" applyAlignment="1">
      <alignment horizontal="center" vertical="center"/>
    </xf>
    <xf numFmtId="166" fontId="9" fillId="0" borderId="2" xfId="15" applyFont="1" applyFill="1" applyBorder="1" applyAlignment="1" applyProtection="1">
      <alignment horizontal="center" vertical="center"/>
      <protection/>
    </xf>
    <xf numFmtId="164" fontId="9" fillId="0" borderId="5" xfId="0" applyFont="1" applyBorder="1" applyAlignment="1">
      <alignment horizontal="right" vertical="center"/>
    </xf>
    <xf numFmtId="166" fontId="9" fillId="0" borderId="2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7.140625" style="0" customWidth="1"/>
    <col min="3" max="3" width="27.8515625" style="0" customWidth="1"/>
    <col min="4" max="4" width="12.28125" style="0" customWidth="1"/>
    <col min="5" max="5" width="6.57421875" style="0" customWidth="1"/>
    <col min="6" max="6" width="7.57421875" style="0" customWidth="1"/>
    <col min="7" max="7" width="8.7109375" style="0" customWidth="1"/>
    <col min="8" max="8" width="8.421875" style="0" customWidth="1"/>
    <col min="9" max="9" width="10.140625" style="0" customWidth="1"/>
    <col min="10" max="10" width="11.421875" style="0" customWidth="1"/>
    <col min="11" max="11" width="12.421875" style="0" customWidth="1"/>
    <col min="12" max="12" width="13.28125" style="0" customWidth="1"/>
    <col min="13" max="16384" width="8.71093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4"/>
      <c r="B3" s="5" t="s">
        <v>1</v>
      </c>
      <c r="C3" s="5"/>
      <c r="D3" s="4"/>
      <c r="E3" s="2"/>
      <c r="F3" s="2"/>
      <c r="G3" s="2"/>
      <c r="H3" s="2"/>
      <c r="I3" s="2"/>
      <c r="J3" s="2"/>
      <c r="K3" s="2"/>
      <c r="L3" s="2"/>
    </row>
    <row r="4" spans="1:12" ht="30" customHeigh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8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9" t="s">
        <v>12</v>
      </c>
      <c r="L4" s="7" t="s">
        <v>13</v>
      </c>
    </row>
    <row r="5" spans="1:12" ht="42" customHeight="1">
      <c r="A5" s="6"/>
      <c r="B5" s="7"/>
      <c r="C5" s="7"/>
      <c r="D5" s="7"/>
      <c r="E5" s="8"/>
      <c r="F5" s="8"/>
      <c r="G5" s="7"/>
      <c r="H5" s="7"/>
      <c r="I5" s="7"/>
      <c r="J5" s="7"/>
      <c r="K5" s="9"/>
      <c r="L5" s="7"/>
    </row>
    <row r="6" spans="1:12" ht="12.75">
      <c r="A6" s="10"/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</row>
    <row r="7" spans="1:12" s="2" customFormat="1" ht="71.25" customHeight="1">
      <c r="A7" s="11" t="s">
        <v>14</v>
      </c>
      <c r="B7" s="12" t="s">
        <v>15</v>
      </c>
      <c r="C7" s="13" t="s">
        <v>16</v>
      </c>
      <c r="D7" s="11" t="s">
        <v>17</v>
      </c>
      <c r="E7" s="11" t="s">
        <v>18</v>
      </c>
      <c r="F7" s="14">
        <v>600</v>
      </c>
      <c r="G7" s="15">
        <v>6.75</v>
      </c>
      <c r="H7" s="16">
        <v>0.05</v>
      </c>
      <c r="I7" s="17">
        <f aca="true" t="shared" si="0" ref="I7:I18">G7*H7+G7</f>
        <v>7.0875</v>
      </c>
      <c r="J7" s="17">
        <f aca="true" t="shared" si="1" ref="J7:J18">F7*G7</f>
        <v>4050</v>
      </c>
      <c r="K7" s="17">
        <f aca="true" t="shared" si="2" ref="K7:K18">H7*J7</f>
        <v>202.5</v>
      </c>
      <c r="L7" s="18">
        <f aca="true" t="shared" si="3" ref="L7:L18">J7+K7</f>
        <v>4252.5</v>
      </c>
    </row>
    <row r="8" spans="1:12" s="2" customFormat="1" ht="39.75" customHeight="1">
      <c r="A8" s="11" t="s">
        <v>19</v>
      </c>
      <c r="B8" s="12" t="s">
        <v>20</v>
      </c>
      <c r="C8" s="19" t="s">
        <v>21</v>
      </c>
      <c r="D8" s="11" t="s">
        <v>17</v>
      </c>
      <c r="E8" s="11" t="s">
        <v>18</v>
      </c>
      <c r="F8" s="20">
        <v>80</v>
      </c>
      <c r="G8" s="15">
        <v>6.75</v>
      </c>
      <c r="H8" s="16">
        <v>0.05</v>
      </c>
      <c r="I8" s="17">
        <f t="shared" si="0"/>
        <v>7.0875</v>
      </c>
      <c r="J8" s="17">
        <f t="shared" si="1"/>
        <v>540</v>
      </c>
      <c r="K8" s="17">
        <f t="shared" si="2"/>
        <v>27</v>
      </c>
      <c r="L8" s="18">
        <f t="shared" si="3"/>
        <v>567</v>
      </c>
    </row>
    <row r="9" spans="1:12" s="2" customFormat="1" ht="38.25" customHeight="1">
      <c r="A9" s="11" t="s">
        <v>22</v>
      </c>
      <c r="B9" s="12" t="s">
        <v>23</v>
      </c>
      <c r="C9" s="19" t="s">
        <v>24</v>
      </c>
      <c r="D9" s="11" t="s">
        <v>17</v>
      </c>
      <c r="E9" s="11" t="s">
        <v>18</v>
      </c>
      <c r="F9" s="20">
        <v>150</v>
      </c>
      <c r="G9" s="15">
        <v>11.78</v>
      </c>
      <c r="H9" s="16">
        <v>0.05</v>
      </c>
      <c r="I9" s="17">
        <f t="shared" si="0"/>
        <v>12.369</v>
      </c>
      <c r="J9" s="17">
        <f t="shared" si="1"/>
        <v>1767</v>
      </c>
      <c r="K9" s="17">
        <f t="shared" si="2"/>
        <v>88.35000000000001</v>
      </c>
      <c r="L9" s="18">
        <f t="shared" si="3"/>
        <v>1855.35</v>
      </c>
    </row>
    <row r="10" spans="1:12" s="2" customFormat="1" ht="38.25" customHeight="1">
      <c r="A10" s="11" t="s">
        <v>25</v>
      </c>
      <c r="B10" s="12" t="s">
        <v>26</v>
      </c>
      <c r="C10" s="19" t="s">
        <v>27</v>
      </c>
      <c r="D10" s="11" t="s">
        <v>17</v>
      </c>
      <c r="E10" s="11" t="s">
        <v>18</v>
      </c>
      <c r="F10" s="20">
        <v>500</v>
      </c>
      <c r="G10" s="15">
        <v>4.7</v>
      </c>
      <c r="H10" s="16">
        <v>0.05</v>
      </c>
      <c r="I10" s="17">
        <f t="shared" si="0"/>
        <v>4.9350000000000005</v>
      </c>
      <c r="J10" s="17">
        <f t="shared" si="1"/>
        <v>2350</v>
      </c>
      <c r="K10" s="17">
        <f t="shared" si="2"/>
        <v>117.5</v>
      </c>
      <c r="L10" s="18">
        <f t="shared" si="3"/>
        <v>2467.5</v>
      </c>
    </row>
    <row r="11" spans="1:12" s="2" customFormat="1" ht="39.75" customHeight="1">
      <c r="A11" s="11" t="s">
        <v>28</v>
      </c>
      <c r="B11" s="12" t="s">
        <v>29</v>
      </c>
      <c r="C11" s="19" t="s">
        <v>27</v>
      </c>
      <c r="D11" s="11" t="s">
        <v>17</v>
      </c>
      <c r="E11" s="11" t="s">
        <v>18</v>
      </c>
      <c r="F11" s="20">
        <v>100</v>
      </c>
      <c r="G11" s="15">
        <v>5.6</v>
      </c>
      <c r="H11" s="16">
        <v>0.05</v>
      </c>
      <c r="I11" s="17">
        <f t="shared" si="0"/>
        <v>5.88</v>
      </c>
      <c r="J11" s="17">
        <f t="shared" si="1"/>
        <v>560</v>
      </c>
      <c r="K11" s="17">
        <f t="shared" si="2"/>
        <v>28</v>
      </c>
      <c r="L11" s="18">
        <f t="shared" si="3"/>
        <v>588</v>
      </c>
    </row>
    <row r="12" spans="1:12" s="2" customFormat="1" ht="38.25" customHeight="1">
      <c r="A12" s="11" t="s">
        <v>30</v>
      </c>
      <c r="B12" s="12" t="s">
        <v>31</v>
      </c>
      <c r="C12" s="19" t="s">
        <v>32</v>
      </c>
      <c r="D12" s="11" t="s">
        <v>17</v>
      </c>
      <c r="E12" s="11" t="s">
        <v>18</v>
      </c>
      <c r="F12" s="20">
        <v>100</v>
      </c>
      <c r="G12" s="15">
        <v>4.48</v>
      </c>
      <c r="H12" s="16">
        <v>0.05</v>
      </c>
      <c r="I12" s="17">
        <f t="shared" si="0"/>
        <v>4.704000000000001</v>
      </c>
      <c r="J12" s="17">
        <f t="shared" si="1"/>
        <v>448.00000000000006</v>
      </c>
      <c r="K12" s="17">
        <f t="shared" si="2"/>
        <v>22.400000000000006</v>
      </c>
      <c r="L12" s="18">
        <f t="shared" si="3"/>
        <v>470.4000000000001</v>
      </c>
    </row>
    <row r="13" spans="1:12" s="2" customFormat="1" ht="38.25" customHeight="1">
      <c r="A13" s="11" t="s">
        <v>33</v>
      </c>
      <c r="B13" s="12" t="s">
        <v>34</v>
      </c>
      <c r="C13" s="19" t="s">
        <v>32</v>
      </c>
      <c r="D13" s="11" t="s">
        <v>17</v>
      </c>
      <c r="E13" s="11" t="s">
        <v>18</v>
      </c>
      <c r="F13" s="20">
        <v>50</v>
      </c>
      <c r="G13" s="15">
        <v>4.2</v>
      </c>
      <c r="H13" s="16">
        <v>0.05</v>
      </c>
      <c r="I13" s="17">
        <f t="shared" si="0"/>
        <v>4.41</v>
      </c>
      <c r="J13" s="17">
        <f t="shared" si="1"/>
        <v>210</v>
      </c>
      <c r="K13" s="17">
        <f t="shared" si="2"/>
        <v>10.5</v>
      </c>
      <c r="L13" s="18">
        <f t="shared" si="3"/>
        <v>220.5</v>
      </c>
    </row>
    <row r="14" spans="1:12" s="2" customFormat="1" ht="38.25" customHeight="1">
      <c r="A14" s="11" t="s">
        <v>35</v>
      </c>
      <c r="B14" s="12" t="s">
        <v>36</v>
      </c>
      <c r="C14" s="19" t="s">
        <v>32</v>
      </c>
      <c r="D14" s="11" t="s">
        <v>17</v>
      </c>
      <c r="E14" s="11" t="s">
        <v>18</v>
      </c>
      <c r="F14" s="20">
        <v>25</v>
      </c>
      <c r="G14" s="15">
        <v>9.16</v>
      </c>
      <c r="H14" s="16">
        <v>0.05</v>
      </c>
      <c r="I14" s="17">
        <f t="shared" si="0"/>
        <v>9.618</v>
      </c>
      <c r="J14" s="17">
        <f t="shared" si="1"/>
        <v>229</v>
      </c>
      <c r="K14" s="17">
        <f t="shared" si="2"/>
        <v>11.450000000000001</v>
      </c>
      <c r="L14" s="18">
        <f t="shared" si="3"/>
        <v>240.45</v>
      </c>
    </row>
    <row r="15" spans="1:12" s="2" customFormat="1" ht="36.75" customHeight="1">
      <c r="A15" s="11" t="s">
        <v>37</v>
      </c>
      <c r="B15" s="12" t="s">
        <v>38</v>
      </c>
      <c r="C15" s="19" t="s">
        <v>39</v>
      </c>
      <c r="D15" s="11" t="s">
        <v>17</v>
      </c>
      <c r="E15" s="11" t="s">
        <v>18</v>
      </c>
      <c r="F15" s="20">
        <v>100</v>
      </c>
      <c r="G15" s="15">
        <v>4.15</v>
      </c>
      <c r="H15" s="16">
        <v>0.05</v>
      </c>
      <c r="I15" s="17">
        <f t="shared" si="0"/>
        <v>4.3575</v>
      </c>
      <c r="J15" s="17">
        <f t="shared" si="1"/>
        <v>415.00000000000006</v>
      </c>
      <c r="K15" s="17">
        <f t="shared" si="2"/>
        <v>20.750000000000004</v>
      </c>
      <c r="L15" s="18">
        <f t="shared" si="3"/>
        <v>435.75000000000006</v>
      </c>
    </row>
    <row r="16" spans="1:12" s="2" customFormat="1" ht="36" customHeight="1">
      <c r="A16" s="11" t="s">
        <v>40</v>
      </c>
      <c r="B16" s="21" t="s">
        <v>41</v>
      </c>
      <c r="C16" s="13" t="s">
        <v>39</v>
      </c>
      <c r="D16" s="11" t="s">
        <v>17</v>
      </c>
      <c r="E16" s="22" t="s">
        <v>18</v>
      </c>
      <c r="F16" s="14">
        <v>30</v>
      </c>
      <c r="G16" s="15">
        <v>6.22</v>
      </c>
      <c r="H16" s="16">
        <v>0.05</v>
      </c>
      <c r="I16" s="17">
        <f t="shared" si="0"/>
        <v>6.531</v>
      </c>
      <c r="J16" s="17">
        <f t="shared" si="1"/>
        <v>186.6</v>
      </c>
      <c r="K16" s="17">
        <f t="shared" si="2"/>
        <v>9.33</v>
      </c>
      <c r="L16" s="18">
        <f t="shared" si="3"/>
        <v>195.93</v>
      </c>
    </row>
    <row r="17" spans="1:12" s="2" customFormat="1" ht="36" customHeight="1">
      <c r="A17" s="11" t="s">
        <v>42</v>
      </c>
      <c r="B17" s="21" t="s">
        <v>43</v>
      </c>
      <c r="C17" s="13" t="s">
        <v>44</v>
      </c>
      <c r="D17" s="11" t="s">
        <v>17</v>
      </c>
      <c r="E17" s="22" t="s">
        <v>45</v>
      </c>
      <c r="F17" s="14">
        <v>300</v>
      </c>
      <c r="G17" s="15">
        <v>5.2</v>
      </c>
      <c r="H17" s="16">
        <v>0.05</v>
      </c>
      <c r="I17" s="17">
        <f t="shared" si="0"/>
        <v>5.46</v>
      </c>
      <c r="J17" s="17">
        <f t="shared" si="1"/>
        <v>1560</v>
      </c>
      <c r="K17" s="17">
        <f t="shared" si="2"/>
        <v>78</v>
      </c>
      <c r="L17" s="18">
        <f t="shared" si="3"/>
        <v>1638</v>
      </c>
    </row>
    <row r="18" spans="1:12" s="2" customFormat="1" ht="36" customHeight="1">
      <c r="A18" s="11" t="s">
        <v>46</v>
      </c>
      <c r="B18" s="21" t="s">
        <v>47</v>
      </c>
      <c r="C18" s="13" t="s">
        <v>39</v>
      </c>
      <c r="D18" s="11" t="s">
        <v>17</v>
      </c>
      <c r="E18" s="22" t="s">
        <v>45</v>
      </c>
      <c r="F18" s="14">
        <v>10</v>
      </c>
      <c r="G18" s="15">
        <v>49.5</v>
      </c>
      <c r="H18" s="16">
        <v>0.05</v>
      </c>
      <c r="I18" s="17">
        <f t="shared" si="0"/>
        <v>51.975</v>
      </c>
      <c r="J18" s="17">
        <f t="shared" si="1"/>
        <v>495</v>
      </c>
      <c r="K18" s="17">
        <f t="shared" si="2"/>
        <v>24.75</v>
      </c>
      <c r="L18" s="18">
        <f t="shared" si="3"/>
        <v>519.75</v>
      </c>
    </row>
    <row r="19" spans="1:12" s="2" customFormat="1" ht="22.5" customHeight="1">
      <c r="A19" s="23"/>
      <c r="B19" s="24" t="s">
        <v>48</v>
      </c>
      <c r="C19" s="24"/>
      <c r="D19" s="24"/>
      <c r="E19" s="24"/>
      <c r="F19" s="24"/>
      <c r="G19" s="24"/>
      <c r="H19" s="24"/>
      <c r="I19" s="24"/>
      <c r="J19" s="17">
        <f>SUM(J7:J18)</f>
        <v>12810.6</v>
      </c>
      <c r="K19" s="17">
        <f>SUM(K7:K18)</f>
        <v>640.53</v>
      </c>
      <c r="L19" s="18">
        <f>SUM(L7:L18)</f>
        <v>13451.130000000001</v>
      </c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5"/>
      <c r="K20" s="25"/>
      <c r="L20" s="25"/>
    </row>
  </sheetData>
  <sheetProtection selectLockedCells="1" selectUnlockedCells="1"/>
  <mergeCells count="15">
    <mergeCell ref="B2:L2"/>
    <mergeCell ref="B3:C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B19:I19"/>
  </mergeCells>
  <printOptions/>
  <pageMargins left="0.39375" right="0.39375" top="0.5902777777777778" bottom="0.5902777777777778" header="0.5118055555555555" footer="0.5118055555555555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="140" zoomScaleNormal="140" workbookViewId="0" topLeftCell="A1">
      <selection activeCell="J7" sqref="J7"/>
    </sheetView>
  </sheetViews>
  <sheetFormatPr defaultColWidth="9.140625" defaultRowHeight="12.75"/>
  <cols>
    <col min="1" max="1" width="4.421875" style="0" customWidth="1"/>
    <col min="2" max="2" width="17.140625" style="0" customWidth="1"/>
    <col min="3" max="3" width="27.8515625" style="0" customWidth="1"/>
    <col min="4" max="4" width="12.28125" style="0" customWidth="1"/>
    <col min="5" max="5" width="6.57421875" style="0" customWidth="1"/>
    <col min="6" max="6" width="7.57421875" style="0" customWidth="1"/>
    <col min="7" max="7" width="8.7109375" style="0" customWidth="1"/>
    <col min="8" max="8" width="8.421875" style="0" customWidth="1"/>
    <col min="9" max="9" width="10.140625" style="0" customWidth="1"/>
    <col min="10" max="10" width="11.421875" style="0" customWidth="1"/>
    <col min="11" max="11" width="12.421875" style="0" customWidth="1"/>
    <col min="12" max="12" width="13.28125" style="0" customWidth="1"/>
    <col min="13" max="16384" width="8.71093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4"/>
      <c r="B3" s="5" t="s">
        <v>189</v>
      </c>
      <c r="C3" s="5"/>
      <c r="D3" s="5"/>
      <c r="E3" s="5"/>
      <c r="F3" s="5"/>
      <c r="G3" s="2"/>
      <c r="H3" s="2"/>
      <c r="I3" s="2"/>
      <c r="J3" s="2"/>
      <c r="K3" s="2"/>
      <c r="L3" s="2"/>
    </row>
    <row r="4" spans="1:12" ht="30" customHeigh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8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9" t="s">
        <v>12</v>
      </c>
      <c r="L4" s="7" t="s">
        <v>13</v>
      </c>
    </row>
    <row r="5" spans="1:12" ht="42" customHeight="1">
      <c r="A5" s="6"/>
      <c r="B5" s="7"/>
      <c r="C5" s="7"/>
      <c r="D5" s="7"/>
      <c r="E5" s="8"/>
      <c r="F5" s="8"/>
      <c r="G5" s="7"/>
      <c r="H5" s="7"/>
      <c r="I5" s="7"/>
      <c r="J5" s="7"/>
      <c r="K5" s="9"/>
      <c r="L5" s="7"/>
    </row>
    <row r="6" spans="1:12" ht="12.75">
      <c r="A6" s="10"/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</row>
    <row r="7" spans="1:12" s="2" customFormat="1" ht="29.25" customHeight="1">
      <c r="A7" s="11" t="s">
        <v>14</v>
      </c>
      <c r="B7" s="12" t="s">
        <v>190</v>
      </c>
      <c r="C7" s="19" t="s">
        <v>191</v>
      </c>
      <c r="D7" s="11" t="s">
        <v>55</v>
      </c>
      <c r="E7" s="11" t="s">
        <v>63</v>
      </c>
      <c r="F7" s="38">
        <v>3000</v>
      </c>
      <c r="G7" s="15">
        <v>1.75</v>
      </c>
      <c r="H7" s="16">
        <v>0.23</v>
      </c>
      <c r="I7" s="17">
        <f aca="true" t="shared" si="0" ref="I7:I8">G7*H7+G7</f>
        <v>2.1525</v>
      </c>
      <c r="J7" s="17">
        <f aca="true" t="shared" si="1" ref="J7:J8">F7*G7</f>
        <v>5250</v>
      </c>
      <c r="K7" s="17">
        <f aca="true" t="shared" si="2" ref="K7:K8">H7*J7</f>
        <v>1207.5</v>
      </c>
      <c r="L7" s="18">
        <f aca="true" t="shared" si="3" ref="L7:L8">J7+K7</f>
        <v>6457.5</v>
      </c>
    </row>
    <row r="8" spans="1:12" s="2" customFormat="1" ht="35.25" customHeight="1">
      <c r="A8" s="11" t="s">
        <v>19</v>
      </c>
      <c r="B8" s="12" t="s">
        <v>190</v>
      </c>
      <c r="C8" s="19" t="s">
        <v>192</v>
      </c>
      <c r="D8" s="11" t="s">
        <v>193</v>
      </c>
      <c r="E8" s="11" t="s">
        <v>63</v>
      </c>
      <c r="F8" s="38">
        <v>1000</v>
      </c>
      <c r="G8" s="15">
        <v>0.82</v>
      </c>
      <c r="H8" s="16">
        <v>0.23</v>
      </c>
      <c r="I8" s="17">
        <f t="shared" si="0"/>
        <v>1.0086</v>
      </c>
      <c r="J8" s="17">
        <f t="shared" si="1"/>
        <v>820</v>
      </c>
      <c r="K8" s="17">
        <f t="shared" si="2"/>
        <v>188.6</v>
      </c>
      <c r="L8" s="18">
        <f t="shared" si="3"/>
        <v>1008.6</v>
      </c>
    </row>
    <row r="9" spans="1:12" s="2" customFormat="1" ht="22.5" customHeight="1">
      <c r="A9" s="23"/>
      <c r="B9" s="39" t="s">
        <v>48</v>
      </c>
      <c r="C9" s="39"/>
      <c r="D9" s="39"/>
      <c r="E9" s="39"/>
      <c r="F9" s="39"/>
      <c r="G9" s="39"/>
      <c r="H9" s="39"/>
      <c r="I9" s="39"/>
      <c r="J9" s="17">
        <f>SUM(J7:J8)</f>
        <v>6070</v>
      </c>
      <c r="K9" s="17">
        <f>SUM(K7:K8)</f>
        <v>1396.1</v>
      </c>
      <c r="L9" s="18">
        <f>SUM(L7:L8)</f>
        <v>7466.1</v>
      </c>
    </row>
    <row r="10" spans="1:12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</sheetData>
  <sheetProtection selectLockedCells="1" selectUnlockedCells="1"/>
  <mergeCells count="15">
    <mergeCell ref="B2:L2"/>
    <mergeCell ref="B3:F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B9:I9"/>
  </mergeCells>
  <printOptions/>
  <pageMargins left="0.39375" right="0.39375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A10">
      <selection activeCell="A1" sqref="A1"/>
    </sheetView>
  </sheetViews>
  <sheetFormatPr defaultColWidth="9.140625" defaultRowHeight="12.75"/>
  <cols>
    <col min="1" max="1" width="4.421875" style="0" customWidth="1"/>
    <col min="2" max="2" width="17.140625" style="0" customWidth="1"/>
    <col min="3" max="3" width="27.8515625" style="0" customWidth="1"/>
    <col min="4" max="4" width="12.28125" style="0" customWidth="1"/>
    <col min="5" max="5" width="6.57421875" style="0" customWidth="1"/>
    <col min="6" max="6" width="7.57421875" style="0" customWidth="1"/>
    <col min="7" max="7" width="8.7109375" style="0" customWidth="1"/>
    <col min="8" max="8" width="8.421875" style="0" customWidth="1"/>
    <col min="9" max="9" width="10.140625" style="0" customWidth="1"/>
    <col min="10" max="10" width="11.421875" style="0" customWidth="1"/>
    <col min="11" max="11" width="12.421875" style="0" customWidth="1"/>
    <col min="12" max="12" width="13.28125" style="0" customWidth="1"/>
    <col min="13" max="16384" width="8.71093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4"/>
      <c r="B3" s="5" t="s">
        <v>194</v>
      </c>
      <c r="C3" s="5"/>
      <c r="D3" s="5"/>
      <c r="E3" s="5"/>
      <c r="F3" s="5"/>
      <c r="G3" s="2"/>
      <c r="H3" s="2"/>
      <c r="I3" s="2"/>
      <c r="J3" s="2"/>
      <c r="K3" s="2"/>
      <c r="L3" s="2"/>
    </row>
    <row r="4" spans="1:12" ht="30" customHeigh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8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9" t="s">
        <v>12</v>
      </c>
      <c r="L4" s="7" t="s">
        <v>13</v>
      </c>
    </row>
    <row r="5" spans="1:12" ht="42" customHeight="1">
      <c r="A5" s="6"/>
      <c r="B5" s="7"/>
      <c r="C5" s="7"/>
      <c r="D5" s="7"/>
      <c r="E5" s="8"/>
      <c r="F5" s="8"/>
      <c r="G5" s="7"/>
      <c r="H5" s="7"/>
      <c r="I5" s="7"/>
      <c r="J5" s="7"/>
      <c r="K5" s="9"/>
      <c r="L5" s="7"/>
    </row>
    <row r="6" spans="1:12" ht="12.75">
      <c r="A6" s="10"/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</row>
    <row r="7" spans="1:12" s="2" customFormat="1" ht="36" customHeight="1">
      <c r="A7" s="11" t="s">
        <v>14</v>
      </c>
      <c r="B7" s="12" t="s">
        <v>195</v>
      </c>
      <c r="C7" s="13" t="s">
        <v>196</v>
      </c>
      <c r="D7" s="22" t="s">
        <v>197</v>
      </c>
      <c r="E7" s="22" t="s">
        <v>63</v>
      </c>
      <c r="F7" s="14">
        <v>16</v>
      </c>
      <c r="G7" s="27">
        <v>52.65</v>
      </c>
      <c r="H7" s="47">
        <v>0.05</v>
      </c>
      <c r="I7" s="17">
        <f aca="true" t="shared" si="0" ref="I7:I13">G7*H7+G7</f>
        <v>55.2825</v>
      </c>
      <c r="J7" s="17">
        <f aca="true" t="shared" si="1" ref="J7:J13">F7*G7</f>
        <v>842.4</v>
      </c>
      <c r="K7" s="17">
        <f aca="true" t="shared" si="2" ref="K7:K13">H7*J7</f>
        <v>42.120000000000005</v>
      </c>
      <c r="L7" s="18">
        <f aca="true" t="shared" si="3" ref="L7:L13">J7+K7</f>
        <v>884.52</v>
      </c>
    </row>
    <row r="8" spans="1:12" s="2" customFormat="1" ht="35.25" customHeight="1">
      <c r="A8" s="11" t="s">
        <v>19</v>
      </c>
      <c r="B8" s="12" t="s">
        <v>195</v>
      </c>
      <c r="C8" s="13" t="s">
        <v>198</v>
      </c>
      <c r="D8" s="22" t="s">
        <v>55</v>
      </c>
      <c r="E8" s="22" t="s">
        <v>63</v>
      </c>
      <c r="F8" s="14">
        <v>14</v>
      </c>
      <c r="G8" s="27">
        <v>52.65</v>
      </c>
      <c r="H8" s="47">
        <v>0.05</v>
      </c>
      <c r="I8" s="17">
        <f t="shared" si="0"/>
        <v>55.2825</v>
      </c>
      <c r="J8" s="17">
        <f t="shared" si="1"/>
        <v>737.1</v>
      </c>
      <c r="K8" s="17">
        <f t="shared" si="2"/>
        <v>36.855000000000004</v>
      </c>
      <c r="L8" s="18">
        <f t="shared" si="3"/>
        <v>773.955</v>
      </c>
    </row>
    <row r="9" spans="1:12" s="2" customFormat="1" ht="33.75" customHeight="1">
      <c r="A9" s="11" t="s">
        <v>25</v>
      </c>
      <c r="B9" s="12" t="s">
        <v>199</v>
      </c>
      <c r="C9" s="13" t="s">
        <v>200</v>
      </c>
      <c r="D9" s="22" t="s">
        <v>197</v>
      </c>
      <c r="E9" s="22" t="s">
        <v>18</v>
      </c>
      <c r="F9" s="14">
        <v>50</v>
      </c>
      <c r="G9" s="27">
        <v>8.47</v>
      </c>
      <c r="H9" s="47">
        <v>0.05</v>
      </c>
      <c r="I9" s="17">
        <f t="shared" si="0"/>
        <v>8.893500000000001</v>
      </c>
      <c r="J9" s="17">
        <f t="shared" si="1"/>
        <v>423.50000000000006</v>
      </c>
      <c r="K9" s="17">
        <f t="shared" si="2"/>
        <v>21.175000000000004</v>
      </c>
      <c r="L9" s="18">
        <f t="shared" si="3"/>
        <v>444.67500000000007</v>
      </c>
    </row>
    <row r="10" spans="1:12" s="2" customFormat="1" ht="35.25" customHeight="1">
      <c r="A10" s="11" t="s">
        <v>28</v>
      </c>
      <c r="B10" s="12" t="s">
        <v>201</v>
      </c>
      <c r="C10" s="13" t="s">
        <v>202</v>
      </c>
      <c r="D10" s="22" t="s">
        <v>55</v>
      </c>
      <c r="E10" s="22" t="s">
        <v>18</v>
      </c>
      <c r="F10" s="14">
        <v>5</v>
      </c>
      <c r="G10" s="27">
        <v>10.6</v>
      </c>
      <c r="H10" s="47">
        <v>0.08</v>
      </c>
      <c r="I10" s="17">
        <f t="shared" si="0"/>
        <v>11.448</v>
      </c>
      <c r="J10" s="17">
        <f t="shared" si="1"/>
        <v>53</v>
      </c>
      <c r="K10" s="17">
        <f t="shared" si="2"/>
        <v>4.24</v>
      </c>
      <c r="L10" s="18">
        <f t="shared" si="3"/>
        <v>57.24</v>
      </c>
    </row>
    <row r="11" spans="1:12" s="2" customFormat="1" ht="35.25" customHeight="1">
      <c r="A11" s="11" t="s">
        <v>30</v>
      </c>
      <c r="B11" s="12" t="s">
        <v>201</v>
      </c>
      <c r="C11" s="13" t="s">
        <v>203</v>
      </c>
      <c r="D11" s="22" t="s">
        <v>55</v>
      </c>
      <c r="E11" s="22" t="s">
        <v>18</v>
      </c>
      <c r="F11" s="14">
        <v>25</v>
      </c>
      <c r="G11" s="27">
        <v>10.6</v>
      </c>
      <c r="H11" s="47">
        <v>0.08</v>
      </c>
      <c r="I11" s="17">
        <f t="shared" si="0"/>
        <v>11.448</v>
      </c>
      <c r="J11" s="17">
        <f t="shared" si="1"/>
        <v>265</v>
      </c>
      <c r="K11" s="17">
        <f t="shared" si="2"/>
        <v>21.2</v>
      </c>
      <c r="L11" s="18">
        <f t="shared" si="3"/>
        <v>286.2</v>
      </c>
    </row>
    <row r="12" spans="1:12" s="2" customFormat="1" ht="36" customHeight="1">
      <c r="A12" s="11" t="s">
        <v>33</v>
      </c>
      <c r="B12" s="12" t="s">
        <v>201</v>
      </c>
      <c r="C12" s="13" t="s">
        <v>204</v>
      </c>
      <c r="D12" s="22" t="s">
        <v>55</v>
      </c>
      <c r="E12" s="22" t="s">
        <v>18</v>
      </c>
      <c r="F12" s="14">
        <v>5</v>
      </c>
      <c r="G12" s="27">
        <v>10.6</v>
      </c>
      <c r="H12" s="47">
        <v>0.08</v>
      </c>
      <c r="I12" s="17">
        <f t="shared" si="0"/>
        <v>11.448</v>
      </c>
      <c r="J12" s="17">
        <f t="shared" si="1"/>
        <v>53</v>
      </c>
      <c r="K12" s="17">
        <f t="shared" si="2"/>
        <v>4.24</v>
      </c>
      <c r="L12" s="18">
        <f t="shared" si="3"/>
        <v>57.24</v>
      </c>
    </row>
    <row r="13" spans="1:12" s="2" customFormat="1" ht="36" customHeight="1">
      <c r="A13" s="11" t="s">
        <v>35</v>
      </c>
      <c r="B13" s="12" t="s">
        <v>201</v>
      </c>
      <c r="C13" s="13" t="s">
        <v>205</v>
      </c>
      <c r="D13" s="22" t="s">
        <v>55</v>
      </c>
      <c r="E13" s="22" t="s">
        <v>18</v>
      </c>
      <c r="F13" s="14">
        <v>5</v>
      </c>
      <c r="G13" s="27">
        <v>10.6</v>
      </c>
      <c r="H13" s="47">
        <v>0.08</v>
      </c>
      <c r="I13" s="17">
        <f t="shared" si="0"/>
        <v>11.448</v>
      </c>
      <c r="J13" s="17">
        <f t="shared" si="1"/>
        <v>53</v>
      </c>
      <c r="K13" s="17">
        <f t="shared" si="2"/>
        <v>4.24</v>
      </c>
      <c r="L13" s="18">
        <f t="shared" si="3"/>
        <v>57.24</v>
      </c>
    </row>
    <row r="14" spans="1:12" s="2" customFormat="1" ht="22.5" customHeight="1">
      <c r="A14" s="11"/>
      <c r="B14" s="39" t="s">
        <v>48</v>
      </c>
      <c r="C14" s="39"/>
      <c r="D14" s="39"/>
      <c r="E14" s="39"/>
      <c r="F14" s="39"/>
      <c r="G14" s="39"/>
      <c r="H14" s="39"/>
      <c r="I14" s="39"/>
      <c r="J14" s="17">
        <f>SUM(J7:J13)</f>
        <v>2427</v>
      </c>
      <c r="K14" s="17">
        <f>SUM(K7:K13)</f>
        <v>134.07</v>
      </c>
      <c r="L14" s="18">
        <f>SUM(L7:L13)</f>
        <v>2561.07</v>
      </c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22" ht="12.75">
      <c r="K22" t="s">
        <v>206</v>
      </c>
    </row>
  </sheetData>
  <sheetProtection selectLockedCells="1" selectUnlockedCells="1"/>
  <mergeCells count="15">
    <mergeCell ref="B2:L2"/>
    <mergeCell ref="B3:F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B14:I14"/>
  </mergeCells>
  <printOptions/>
  <pageMargins left="0.39375" right="0.39375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workbookViewId="0" topLeftCell="A7">
      <selection activeCell="A1" sqref="A1"/>
    </sheetView>
  </sheetViews>
  <sheetFormatPr defaultColWidth="9.140625" defaultRowHeight="12.75"/>
  <cols>
    <col min="1" max="1" width="4.421875" style="0" customWidth="1"/>
    <col min="2" max="2" width="17.140625" style="0" customWidth="1"/>
    <col min="3" max="3" width="27.8515625" style="0" customWidth="1"/>
    <col min="4" max="4" width="12.28125" style="0" customWidth="1"/>
    <col min="5" max="5" width="6.57421875" style="0" customWidth="1"/>
    <col min="6" max="6" width="7.57421875" style="0" customWidth="1"/>
    <col min="7" max="7" width="8.7109375" style="0" customWidth="1"/>
    <col min="8" max="8" width="8.421875" style="0" customWidth="1"/>
    <col min="9" max="9" width="10.140625" style="0" customWidth="1"/>
    <col min="10" max="10" width="11.421875" style="0" customWidth="1"/>
    <col min="11" max="11" width="12.421875" style="0" customWidth="1"/>
    <col min="12" max="12" width="13.28125" style="0" customWidth="1"/>
    <col min="13" max="16384" width="8.71093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4"/>
      <c r="B3" s="5" t="s">
        <v>207</v>
      </c>
      <c r="C3" s="5"/>
      <c r="D3" s="5"/>
      <c r="E3" s="5"/>
      <c r="F3" s="5"/>
      <c r="G3" s="2"/>
      <c r="H3" s="2"/>
      <c r="I3" s="2"/>
      <c r="J3" s="2"/>
      <c r="K3" s="2"/>
      <c r="L3" s="2"/>
    </row>
    <row r="4" spans="1:12" ht="30" customHeigh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8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9" t="s">
        <v>12</v>
      </c>
      <c r="L4" s="7" t="s">
        <v>13</v>
      </c>
    </row>
    <row r="5" spans="1:12" ht="42" customHeight="1">
      <c r="A5" s="6"/>
      <c r="B5" s="7"/>
      <c r="C5" s="7"/>
      <c r="D5" s="7"/>
      <c r="E5" s="8"/>
      <c r="F5" s="8"/>
      <c r="G5" s="7"/>
      <c r="H5" s="7"/>
      <c r="I5" s="7"/>
      <c r="J5" s="7"/>
      <c r="K5" s="9"/>
      <c r="L5" s="7"/>
    </row>
    <row r="6" spans="1:12" ht="12.75">
      <c r="A6" s="10"/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</row>
    <row r="7" spans="1:12" s="2" customFormat="1" ht="27" customHeight="1">
      <c r="A7" s="11" t="s">
        <v>14</v>
      </c>
      <c r="B7" s="26" t="s">
        <v>208</v>
      </c>
      <c r="C7" s="19" t="s">
        <v>209</v>
      </c>
      <c r="D7" s="11" t="s">
        <v>210</v>
      </c>
      <c r="E7" s="11" t="s">
        <v>18</v>
      </c>
      <c r="F7" s="14">
        <v>3</v>
      </c>
      <c r="G7" s="15">
        <v>12</v>
      </c>
      <c r="H7" s="16">
        <v>0.05</v>
      </c>
      <c r="I7" s="17">
        <f aca="true" t="shared" si="0" ref="I7:I16">G7*H7+G7</f>
        <v>12.6</v>
      </c>
      <c r="J7" s="17">
        <f aca="true" t="shared" si="1" ref="J7:J16">F7*G7</f>
        <v>36</v>
      </c>
      <c r="K7" s="17">
        <f aca="true" t="shared" si="2" ref="K7:K16">H7*J7</f>
        <v>1.8</v>
      </c>
      <c r="L7" s="18">
        <f aca="true" t="shared" si="3" ref="L7:L16">J7+K7</f>
        <v>37.8</v>
      </c>
    </row>
    <row r="8" spans="1:12" s="2" customFormat="1" ht="27" customHeight="1">
      <c r="A8" s="11" t="s">
        <v>19</v>
      </c>
      <c r="B8" s="26" t="s">
        <v>211</v>
      </c>
      <c r="C8" s="19" t="s">
        <v>212</v>
      </c>
      <c r="D8" s="11" t="s">
        <v>210</v>
      </c>
      <c r="E8" s="11" t="s">
        <v>18</v>
      </c>
      <c r="F8" s="14">
        <v>12</v>
      </c>
      <c r="G8" s="15">
        <v>11.2</v>
      </c>
      <c r="H8" s="16">
        <v>0.05</v>
      </c>
      <c r="I8" s="17">
        <f t="shared" si="0"/>
        <v>11.76</v>
      </c>
      <c r="J8" s="17">
        <f t="shared" si="1"/>
        <v>134.39999999999998</v>
      </c>
      <c r="K8" s="17">
        <f t="shared" si="2"/>
        <v>6.719999999999999</v>
      </c>
      <c r="L8" s="18">
        <f t="shared" si="3"/>
        <v>141.11999999999998</v>
      </c>
    </row>
    <row r="9" spans="1:12" s="2" customFormat="1" ht="39.75" customHeight="1">
      <c r="A9" s="11" t="s">
        <v>22</v>
      </c>
      <c r="B9" s="26" t="s">
        <v>213</v>
      </c>
      <c r="C9" s="19" t="s">
        <v>214</v>
      </c>
      <c r="D9" s="11" t="s">
        <v>210</v>
      </c>
      <c r="E9" s="11" t="s">
        <v>18</v>
      </c>
      <c r="F9" s="14">
        <v>2</v>
      </c>
      <c r="G9" s="15">
        <v>20.8</v>
      </c>
      <c r="H9" s="16">
        <v>0.05</v>
      </c>
      <c r="I9" s="17">
        <f t="shared" si="0"/>
        <v>21.84</v>
      </c>
      <c r="J9" s="17">
        <f t="shared" si="1"/>
        <v>41.6</v>
      </c>
      <c r="K9" s="17">
        <f t="shared" si="2"/>
        <v>2.08</v>
      </c>
      <c r="L9" s="18">
        <f t="shared" si="3"/>
        <v>43.68</v>
      </c>
    </row>
    <row r="10" spans="1:12" s="2" customFormat="1" ht="19.5" customHeight="1">
      <c r="A10" s="11" t="s">
        <v>25</v>
      </c>
      <c r="B10" s="26" t="s">
        <v>215</v>
      </c>
      <c r="C10" s="19" t="s">
        <v>216</v>
      </c>
      <c r="D10" s="11" t="s">
        <v>217</v>
      </c>
      <c r="E10" s="11" t="s">
        <v>18</v>
      </c>
      <c r="F10" s="14">
        <v>2</v>
      </c>
      <c r="G10" s="15">
        <v>37</v>
      </c>
      <c r="H10" s="16">
        <v>0.05</v>
      </c>
      <c r="I10" s="17">
        <f t="shared" si="0"/>
        <v>38.85</v>
      </c>
      <c r="J10" s="17">
        <f t="shared" si="1"/>
        <v>74</v>
      </c>
      <c r="K10" s="17">
        <f t="shared" si="2"/>
        <v>3.7</v>
      </c>
      <c r="L10" s="18">
        <f t="shared" si="3"/>
        <v>77.7</v>
      </c>
    </row>
    <row r="11" spans="1:12" s="2" customFormat="1" ht="19.5" customHeight="1">
      <c r="A11" s="11" t="s">
        <v>28</v>
      </c>
      <c r="B11" s="26" t="s">
        <v>218</v>
      </c>
      <c r="C11" s="19" t="s">
        <v>216</v>
      </c>
      <c r="D11" s="11" t="s">
        <v>217</v>
      </c>
      <c r="E11" s="11" t="s">
        <v>18</v>
      </c>
      <c r="F11" s="14">
        <v>2</v>
      </c>
      <c r="G11" s="15">
        <v>8.9</v>
      </c>
      <c r="H11" s="16">
        <v>0.05</v>
      </c>
      <c r="I11" s="17">
        <f t="shared" si="0"/>
        <v>9.345</v>
      </c>
      <c r="J11" s="17">
        <f t="shared" si="1"/>
        <v>17.8</v>
      </c>
      <c r="K11" s="17">
        <f t="shared" si="2"/>
        <v>0.8900000000000001</v>
      </c>
      <c r="L11" s="18">
        <f t="shared" si="3"/>
        <v>18.69</v>
      </c>
    </row>
    <row r="12" spans="1:12" s="2" customFormat="1" ht="21.75" customHeight="1">
      <c r="A12" s="11" t="s">
        <v>30</v>
      </c>
      <c r="B12" s="26" t="s">
        <v>219</v>
      </c>
      <c r="C12" s="19" t="s">
        <v>220</v>
      </c>
      <c r="D12" s="11" t="s">
        <v>217</v>
      </c>
      <c r="E12" s="11" t="s">
        <v>18</v>
      </c>
      <c r="F12" s="14">
        <v>0.5</v>
      </c>
      <c r="G12" s="15">
        <v>27</v>
      </c>
      <c r="H12" s="16">
        <v>0.05</v>
      </c>
      <c r="I12" s="17">
        <f t="shared" si="0"/>
        <v>28.35</v>
      </c>
      <c r="J12" s="17">
        <f t="shared" si="1"/>
        <v>13.5</v>
      </c>
      <c r="K12" s="17">
        <f t="shared" si="2"/>
        <v>0.675</v>
      </c>
      <c r="L12" s="18">
        <f t="shared" si="3"/>
        <v>14.175</v>
      </c>
    </row>
    <row r="13" spans="1:12" s="2" customFormat="1" ht="20.25" customHeight="1">
      <c r="A13" s="11" t="s">
        <v>33</v>
      </c>
      <c r="B13" s="26" t="s">
        <v>221</v>
      </c>
      <c r="C13" s="19" t="s">
        <v>222</v>
      </c>
      <c r="D13" s="11" t="s">
        <v>217</v>
      </c>
      <c r="E13" s="11" t="s">
        <v>18</v>
      </c>
      <c r="F13" s="14">
        <v>0.2</v>
      </c>
      <c r="G13" s="15">
        <v>35.6</v>
      </c>
      <c r="H13" s="16">
        <v>0.05</v>
      </c>
      <c r="I13" s="17">
        <f t="shared" si="0"/>
        <v>37.38</v>
      </c>
      <c r="J13" s="17">
        <f t="shared" si="1"/>
        <v>7.120000000000001</v>
      </c>
      <c r="K13" s="17">
        <f t="shared" si="2"/>
        <v>0.3560000000000001</v>
      </c>
      <c r="L13" s="18">
        <f t="shared" si="3"/>
        <v>7.476000000000001</v>
      </c>
    </row>
    <row r="14" spans="1:12" s="2" customFormat="1" ht="21" customHeight="1">
      <c r="A14" s="11" t="s">
        <v>35</v>
      </c>
      <c r="B14" s="26" t="s">
        <v>223</v>
      </c>
      <c r="C14" s="19" t="s">
        <v>224</v>
      </c>
      <c r="D14" s="11" t="s">
        <v>217</v>
      </c>
      <c r="E14" s="11" t="s">
        <v>18</v>
      </c>
      <c r="F14" s="14">
        <v>2</v>
      </c>
      <c r="G14" s="15">
        <v>23.25</v>
      </c>
      <c r="H14" s="16">
        <v>0.05</v>
      </c>
      <c r="I14" s="17">
        <f t="shared" si="0"/>
        <v>24.4125</v>
      </c>
      <c r="J14" s="17">
        <f t="shared" si="1"/>
        <v>46.5</v>
      </c>
      <c r="K14" s="17">
        <f t="shared" si="2"/>
        <v>2.325</v>
      </c>
      <c r="L14" s="18">
        <f t="shared" si="3"/>
        <v>48.825</v>
      </c>
    </row>
    <row r="15" spans="1:12" s="2" customFormat="1" ht="21" customHeight="1">
      <c r="A15" s="11" t="s">
        <v>37</v>
      </c>
      <c r="B15" s="26" t="s">
        <v>225</v>
      </c>
      <c r="C15" s="13" t="s">
        <v>226</v>
      </c>
      <c r="D15" s="11" t="s">
        <v>217</v>
      </c>
      <c r="E15" s="11" t="s">
        <v>63</v>
      </c>
      <c r="F15" s="14">
        <v>10</v>
      </c>
      <c r="G15" s="17">
        <v>0.7</v>
      </c>
      <c r="H15" s="16">
        <v>0.23</v>
      </c>
      <c r="I15" s="17">
        <f t="shared" si="0"/>
        <v>0.861</v>
      </c>
      <c r="J15" s="17">
        <f t="shared" si="1"/>
        <v>7</v>
      </c>
      <c r="K15" s="17">
        <f t="shared" si="2"/>
        <v>1.61</v>
      </c>
      <c r="L15" s="18">
        <f t="shared" si="3"/>
        <v>8.61</v>
      </c>
    </row>
    <row r="16" spans="1:12" s="2" customFormat="1" ht="21" customHeight="1">
      <c r="A16" s="11" t="s">
        <v>40</v>
      </c>
      <c r="B16" s="26" t="s">
        <v>227</v>
      </c>
      <c r="C16" s="13" t="s">
        <v>228</v>
      </c>
      <c r="D16" s="11" t="s">
        <v>217</v>
      </c>
      <c r="E16" s="11" t="s">
        <v>63</v>
      </c>
      <c r="F16" s="14">
        <v>6</v>
      </c>
      <c r="G16" s="17">
        <v>39</v>
      </c>
      <c r="H16" s="16">
        <v>0.08</v>
      </c>
      <c r="I16" s="17">
        <f t="shared" si="0"/>
        <v>42.12</v>
      </c>
      <c r="J16" s="17">
        <f t="shared" si="1"/>
        <v>234</v>
      </c>
      <c r="K16" s="17">
        <f t="shared" si="2"/>
        <v>18.72</v>
      </c>
      <c r="L16" s="18">
        <f t="shared" si="3"/>
        <v>252.72</v>
      </c>
    </row>
    <row r="17" spans="1:12" s="2" customFormat="1" ht="22.5" customHeight="1">
      <c r="A17" s="23"/>
      <c r="B17" s="39" t="s">
        <v>48</v>
      </c>
      <c r="C17" s="39"/>
      <c r="D17" s="39"/>
      <c r="E17" s="39"/>
      <c r="F17" s="39"/>
      <c r="G17" s="39"/>
      <c r="H17" s="39"/>
      <c r="I17" s="39"/>
      <c r="J17" s="17">
        <f>SUM(J7:J16)</f>
        <v>611.92</v>
      </c>
      <c r="K17" s="17">
        <f>SUM(K7:K16)</f>
        <v>38.876</v>
      </c>
      <c r="L17" s="18">
        <f>SUM(L7:L16)</f>
        <v>650.7959999999999</v>
      </c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</sheetData>
  <sheetProtection selectLockedCells="1" selectUnlockedCells="1"/>
  <mergeCells count="15">
    <mergeCell ref="B2:L2"/>
    <mergeCell ref="B3:F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B17:I17"/>
  </mergeCells>
  <printOptions/>
  <pageMargins left="0.39375" right="0.39375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workbookViewId="0" topLeftCell="A10">
      <selection activeCell="A1" sqref="A1"/>
    </sheetView>
  </sheetViews>
  <sheetFormatPr defaultColWidth="9.140625" defaultRowHeight="12.75"/>
  <cols>
    <col min="1" max="1" width="4.421875" style="0" customWidth="1"/>
    <col min="2" max="2" width="17.140625" style="0" customWidth="1"/>
    <col min="3" max="3" width="27.8515625" style="0" customWidth="1"/>
    <col min="4" max="4" width="12.28125" style="0" customWidth="1"/>
    <col min="5" max="5" width="6.57421875" style="0" customWidth="1"/>
    <col min="6" max="6" width="7.57421875" style="0" customWidth="1"/>
    <col min="7" max="7" width="8.7109375" style="0" customWidth="1"/>
    <col min="8" max="8" width="8.421875" style="0" customWidth="1"/>
    <col min="9" max="9" width="10.140625" style="0" customWidth="1"/>
    <col min="10" max="10" width="11.421875" style="0" customWidth="1"/>
    <col min="11" max="11" width="12.421875" style="0" customWidth="1"/>
    <col min="12" max="12" width="13.28125" style="0" customWidth="1"/>
    <col min="13" max="16384" width="8.71093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4"/>
      <c r="B3" s="5" t="s">
        <v>229</v>
      </c>
      <c r="C3" s="5"/>
      <c r="D3" s="5"/>
      <c r="E3" s="5"/>
      <c r="F3" s="5"/>
      <c r="G3" s="2"/>
      <c r="H3" s="2"/>
      <c r="I3" s="2"/>
      <c r="J3" s="2"/>
      <c r="K3" s="2"/>
      <c r="L3" s="2"/>
    </row>
    <row r="4" spans="1:12" ht="30" customHeigh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8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9" t="s">
        <v>12</v>
      </c>
      <c r="L4" s="7" t="s">
        <v>13</v>
      </c>
    </row>
    <row r="5" spans="1:12" ht="42" customHeight="1">
      <c r="A5" s="6"/>
      <c r="B5" s="7"/>
      <c r="C5" s="7"/>
      <c r="D5" s="7"/>
      <c r="E5" s="8"/>
      <c r="F5" s="8"/>
      <c r="G5" s="7"/>
      <c r="H5" s="7"/>
      <c r="I5" s="7"/>
      <c r="J5" s="7"/>
      <c r="K5" s="9"/>
      <c r="L5" s="7"/>
    </row>
    <row r="6" spans="1:12" ht="12.75">
      <c r="A6" s="10"/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</row>
    <row r="7" spans="1:12" s="2" customFormat="1" ht="41.25" customHeight="1">
      <c r="A7" s="11" t="s">
        <v>14</v>
      </c>
      <c r="B7" s="12" t="s">
        <v>230</v>
      </c>
      <c r="C7" s="13" t="s">
        <v>231</v>
      </c>
      <c r="D7" s="11" t="s">
        <v>55</v>
      </c>
      <c r="E7" s="11" t="s">
        <v>63</v>
      </c>
      <c r="F7" s="14">
        <v>15</v>
      </c>
      <c r="G7" s="15">
        <v>20.4</v>
      </c>
      <c r="H7" s="16">
        <v>0.05</v>
      </c>
      <c r="I7" s="17">
        <f aca="true" t="shared" si="0" ref="I7:I16">G7*H7+G7</f>
        <v>21.419999999999998</v>
      </c>
      <c r="J7" s="17">
        <f aca="true" t="shared" si="1" ref="J7:J16">F7*G7</f>
        <v>306</v>
      </c>
      <c r="K7" s="17">
        <f aca="true" t="shared" si="2" ref="K7:K16">H7*J7</f>
        <v>15.3</v>
      </c>
      <c r="L7" s="18">
        <f aca="true" t="shared" si="3" ref="L7:L16">J7+K7</f>
        <v>321.3</v>
      </c>
    </row>
    <row r="8" spans="1:12" s="2" customFormat="1" ht="39" customHeight="1">
      <c r="A8" s="11" t="s">
        <v>19</v>
      </c>
      <c r="B8" s="12" t="s">
        <v>232</v>
      </c>
      <c r="C8" s="19" t="s">
        <v>233</v>
      </c>
      <c r="D8" s="11" t="s">
        <v>55</v>
      </c>
      <c r="E8" s="11" t="s">
        <v>63</v>
      </c>
      <c r="F8" s="14">
        <v>100</v>
      </c>
      <c r="G8" s="15">
        <v>2.77</v>
      </c>
      <c r="H8" s="16">
        <v>0.05</v>
      </c>
      <c r="I8" s="17">
        <f t="shared" si="0"/>
        <v>2.9085</v>
      </c>
      <c r="J8" s="17">
        <f t="shared" si="1"/>
        <v>277</v>
      </c>
      <c r="K8" s="17">
        <f t="shared" si="2"/>
        <v>13.850000000000001</v>
      </c>
      <c r="L8" s="18">
        <f t="shared" si="3"/>
        <v>290.85</v>
      </c>
    </row>
    <row r="9" spans="1:12" s="2" customFormat="1" ht="37.5" customHeight="1">
      <c r="A9" s="11" t="s">
        <v>22</v>
      </c>
      <c r="B9" s="12" t="s">
        <v>234</v>
      </c>
      <c r="C9" s="19" t="s">
        <v>235</v>
      </c>
      <c r="D9" s="11" t="s">
        <v>55</v>
      </c>
      <c r="E9" s="11" t="s">
        <v>63</v>
      </c>
      <c r="F9" s="14">
        <v>500</v>
      </c>
      <c r="G9" s="15">
        <v>3.5</v>
      </c>
      <c r="H9" s="16">
        <v>0.05</v>
      </c>
      <c r="I9" s="17">
        <f t="shared" si="0"/>
        <v>3.675</v>
      </c>
      <c r="J9" s="17">
        <f t="shared" si="1"/>
        <v>1750</v>
      </c>
      <c r="K9" s="17">
        <f t="shared" si="2"/>
        <v>87.5</v>
      </c>
      <c r="L9" s="18">
        <f t="shared" si="3"/>
        <v>1837.5</v>
      </c>
    </row>
    <row r="10" spans="1:12" s="2" customFormat="1" ht="24.75" customHeight="1">
      <c r="A10" s="11" t="s">
        <v>25</v>
      </c>
      <c r="B10" s="26" t="s">
        <v>236</v>
      </c>
      <c r="C10" s="13" t="s">
        <v>237</v>
      </c>
      <c r="D10" s="11" t="s">
        <v>55</v>
      </c>
      <c r="E10" s="11" t="s">
        <v>63</v>
      </c>
      <c r="F10" s="14">
        <v>200</v>
      </c>
      <c r="G10" s="15">
        <v>39.1</v>
      </c>
      <c r="H10" s="16">
        <v>0.05</v>
      </c>
      <c r="I10" s="17">
        <f t="shared" si="0"/>
        <v>41.055</v>
      </c>
      <c r="J10" s="17">
        <f t="shared" si="1"/>
        <v>7820</v>
      </c>
      <c r="K10" s="17">
        <f t="shared" si="2"/>
        <v>391</v>
      </c>
      <c r="L10" s="18">
        <f t="shared" si="3"/>
        <v>8211</v>
      </c>
    </row>
    <row r="11" spans="1:12" s="2" customFormat="1" ht="24.75" customHeight="1">
      <c r="A11" s="11" t="s">
        <v>28</v>
      </c>
      <c r="B11" s="26" t="s">
        <v>238</v>
      </c>
      <c r="C11" s="13" t="s">
        <v>239</v>
      </c>
      <c r="D11" s="11" t="s">
        <v>55</v>
      </c>
      <c r="E11" s="11" t="s">
        <v>63</v>
      </c>
      <c r="F11" s="14">
        <v>20</v>
      </c>
      <c r="G11" s="15">
        <v>67.98</v>
      </c>
      <c r="H11" s="16">
        <v>0.05</v>
      </c>
      <c r="I11" s="17">
        <f t="shared" si="0"/>
        <v>71.379</v>
      </c>
      <c r="J11" s="17">
        <f t="shared" si="1"/>
        <v>1359.6000000000001</v>
      </c>
      <c r="K11" s="17">
        <f t="shared" si="2"/>
        <v>67.98</v>
      </c>
      <c r="L11" s="18">
        <f t="shared" si="3"/>
        <v>1427.5800000000002</v>
      </c>
    </row>
    <row r="12" spans="1:12" s="2" customFormat="1" ht="24.75" customHeight="1">
      <c r="A12" s="11" t="s">
        <v>30</v>
      </c>
      <c r="B12" s="12" t="s">
        <v>240</v>
      </c>
      <c r="C12" s="19" t="s">
        <v>241</v>
      </c>
      <c r="D12" s="11" t="s">
        <v>55</v>
      </c>
      <c r="E12" s="11" t="s">
        <v>63</v>
      </c>
      <c r="F12" s="14">
        <v>50</v>
      </c>
      <c r="G12" s="15">
        <v>4.04</v>
      </c>
      <c r="H12" s="16">
        <v>0.05</v>
      </c>
      <c r="I12" s="17">
        <f t="shared" si="0"/>
        <v>4.242</v>
      </c>
      <c r="J12" s="17">
        <f t="shared" si="1"/>
        <v>202</v>
      </c>
      <c r="K12" s="17">
        <f t="shared" si="2"/>
        <v>10.100000000000001</v>
      </c>
      <c r="L12" s="18">
        <f t="shared" si="3"/>
        <v>212.1</v>
      </c>
    </row>
    <row r="13" spans="1:12" s="2" customFormat="1" ht="36" customHeight="1">
      <c r="A13" s="11" t="s">
        <v>33</v>
      </c>
      <c r="B13" s="12" t="s">
        <v>242</v>
      </c>
      <c r="C13" s="19" t="s">
        <v>243</v>
      </c>
      <c r="D13" s="11" t="s">
        <v>55</v>
      </c>
      <c r="E13" s="11" t="s">
        <v>18</v>
      </c>
      <c r="F13" s="14">
        <v>400</v>
      </c>
      <c r="G13" s="15">
        <v>12.59</v>
      </c>
      <c r="H13" s="16">
        <v>0.05</v>
      </c>
      <c r="I13" s="17">
        <f t="shared" si="0"/>
        <v>13.2195</v>
      </c>
      <c r="J13" s="17">
        <f t="shared" si="1"/>
        <v>5036</v>
      </c>
      <c r="K13" s="17">
        <f t="shared" si="2"/>
        <v>251.8</v>
      </c>
      <c r="L13" s="18">
        <f t="shared" si="3"/>
        <v>5287.8</v>
      </c>
    </row>
    <row r="14" spans="1:12" s="2" customFormat="1" ht="36" customHeight="1">
      <c r="A14" s="11" t="s">
        <v>35</v>
      </c>
      <c r="B14" s="12" t="s">
        <v>244</v>
      </c>
      <c r="C14" s="19" t="s">
        <v>237</v>
      </c>
      <c r="D14" s="11" t="s">
        <v>55</v>
      </c>
      <c r="E14" s="11" t="s">
        <v>18</v>
      </c>
      <c r="F14" s="14">
        <v>52</v>
      </c>
      <c r="G14" s="15">
        <v>4.05</v>
      </c>
      <c r="H14" s="16">
        <v>0.05</v>
      </c>
      <c r="I14" s="17">
        <f t="shared" si="0"/>
        <v>4.2524999999999995</v>
      </c>
      <c r="J14" s="17">
        <f t="shared" si="1"/>
        <v>210.6</v>
      </c>
      <c r="K14" s="17">
        <f t="shared" si="2"/>
        <v>10.530000000000001</v>
      </c>
      <c r="L14" s="18">
        <f t="shared" si="3"/>
        <v>221.13</v>
      </c>
    </row>
    <row r="15" spans="1:12" s="2" customFormat="1" ht="38.25" customHeight="1">
      <c r="A15" s="11" t="s">
        <v>37</v>
      </c>
      <c r="B15" s="12" t="s">
        <v>245</v>
      </c>
      <c r="C15" s="19" t="s">
        <v>246</v>
      </c>
      <c r="D15" s="11" t="s">
        <v>55</v>
      </c>
      <c r="E15" s="11" t="s">
        <v>63</v>
      </c>
      <c r="F15" s="14">
        <v>100</v>
      </c>
      <c r="G15" s="15">
        <v>2.96</v>
      </c>
      <c r="H15" s="16">
        <v>0.05</v>
      </c>
      <c r="I15" s="17">
        <f t="shared" si="0"/>
        <v>3.108</v>
      </c>
      <c r="J15" s="17">
        <f t="shared" si="1"/>
        <v>296</v>
      </c>
      <c r="K15" s="17">
        <f t="shared" si="2"/>
        <v>14.8</v>
      </c>
      <c r="L15" s="18">
        <f t="shared" si="3"/>
        <v>310.8</v>
      </c>
    </row>
    <row r="16" spans="1:12" s="2" customFormat="1" ht="25.5" customHeight="1">
      <c r="A16" s="11" t="s">
        <v>40</v>
      </c>
      <c r="B16" s="26" t="s">
        <v>247</v>
      </c>
      <c r="C16" s="19" t="s">
        <v>248</v>
      </c>
      <c r="D16" s="11" t="s">
        <v>55</v>
      </c>
      <c r="E16" s="11" t="s">
        <v>63</v>
      </c>
      <c r="F16" s="14">
        <v>20</v>
      </c>
      <c r="G16" s="15">
        <v>6.28</v>
      </c>
      <c r="H16" s="16">
        <v>0.05</v>
      </c>
      <c r="I16" s="17">
        <f t="shared" si="0"/>
        <v>6.594</v>
      </c>
      <c r="J16" s="17">
        <f t="shared" si="1"/>
        <v>125.60000000000001</v>
      </c>
      <c r="K16" s="17">
        <f t="shared" si="2"/>
        <v>6.280000000000001</v>
      </c>
      <c r="L16" s="18">
        <f t="shared" si="3"/>
        <v>131.88</v>
      </c>
    </row>
    <row r="17" spans="1:12" s="2" customFormat="1" ht="22.5" customHeight="1">
      <c r="A17" s="23"/>
      <c r="B17" s="39" t="s">
        <v>48</v>
      </c>
      <c r="C17" s="39"/>
      <c r="D17" s="39"/>
      <c r="E17" s="39"/>
      <c r="F17" s="39"/>
      <c r="G17" s="39"/>
      <c r="H17" s="39"/>
      <c r="I17" s="39"/>
      <c r="J17" s="17">
        <f>SUM(J7:J16)</f>
        <v>17382.799999999996</v>
      </c>
      <c r="K17" s="17">
        <f>SUM(K7:K16)</f>
        <v>869.1399999999999</v>
      </c>
      <c r="L17" s="18">
        <f>SUM(L7:L16)</f>
        <v>18251.940000000002</v>
      </c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</sheetData>
  <sheetProtection selectLockedCells="1" selectUnlockedCells="1"/>
  <mergeCells count="15">
    <mergeCell ref="B2:L2"/>
    <mergeCell ref="B3:F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B17:I17"/>
  </mergeCells>
  <printOptions/>
  <pageMargins left="0.39375" right="0.39375" top="0.5902777777777778" bottom="0.5902777777777778" header="0.5118055555555555" footer="0.5118055555555555"/>
  <pageSetup fitToHeight="0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workbookViewId="0" topLeftCell="A1">
      <selection activeCell="M11" sqref="M11"/>
    </sheetView>
  </sheetViews>
  <sheetFormatPr defaultColWidth="9.140625" defaultRowHeight="12.75"/>
  <cols>
    <col min="1" max="1" width="4.421875" style="1" customWidth="1"/>
    <col min="2" max="2" width="17.140625" style="0" customWidth="1"/>
    <col min="3" max="3" width="27.8515625" style="0" customWidth="1"/>
    <col min="4" max="4" width="12.28125" style="0" customWidth="1"/>
    <col min="5" max="5" width="6.57421875" style="0" customWidth="1"/>
    <col min="6" max="6" width="7.57421875" style="0" customWidth="1"/>
    <col min="7" max="7" width="8.7109375" style="0" customWidth="1"/>
    <col min="8" max="8" width="8.421875" style="0" customWidth="1"/>
    <col min="9" max="9" width="10.140625" style="0" customWidth="1"/>
    <col min="10" max="10" width="11.421875" style="0" customWidth="1"/>
    <col min="11" max="11" width="12.421875" style="0" customWidth="1"/>
    <col min="12" max="12" width="13.28125" style="0" customWidth="1"/>
    <col min="13" max="16384" width="8.7109375" style="0" customWidth="1"/>
  </cols>
  <sheetData>
    <row r="1" spans="2:1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2"/>
      <c r="B3" s="5" t="s">
        <v>249</v>
      </c>
      <c r="C3" s="5"/>
      <c r="D3" s="5"/>
      <c r="E3" s="5"/>
      <c r="F3" s="5"/>
      <c r="G3" s="2"/>
      <c r="H3" s="2"/>
      <c r="I3" s="2"/>
      <c r="J3" s="2"/>
      <c r="K3" s="2"/>
      <c r="L3" s="2"/>
    </row>
    <row r="4" spans="1:12" ht="30" customHeigh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8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9" t="s">
        <v>12</v>
      </c>
      <c r="L4" s="7" t="s">
        <v>13</v>
      </c>
    </row>
    <row r="5" spans="1:12" ht="42" customHeight="1">
      <c r="A5" s="6"/>
      <c r="B5" s="7"/>
      <c r="C5" s="7"/>
      <c r="D5" s="7"/>
      <c r="E5" s="8"/>
      <c r="F5" s="8"/>
      <c r="G5" s="7"/>
      <c r="H5" s="7"/>
      <c r="I5" s="7"/>
      <c r="J5" s="7"/>
      <c r="K5" s="9"/>
      <c r="L5" s="7"/>
    </row>
    <row r="6" spans="1:12" ht="12.75">
      <c r="A6" s="48"/>
      <c r="B6" s="48">
        <v>1</v>
      </c>
      <c r="C6" s="48">
        <v>2</v>
      </c>
      <c r="D6" s="48">
        <v>3</v>
      </c>
      <c r="E6" s="48">
        <v>4</v>
      </c>
      <c r="F6" s="48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</row>
    <row r="7" spans="1:12" ht="30" customHeight="1">
      <c r="A7" s="49" t="s">
        <v>14</v>
      </c>
      <c r="B7" s="50" t="s">
        <v>250</v>
      </c>
      <c r="C7" s="50" t="s">
        <v>251</v>
      </c>
      <c r="D7" s="51" t="s">
        <v>252</v>
      </c>
      <c r="E7" s="52" t="s">
        <v>63</v>
      </c>
      <c r="F7" s="53">
        <v>180</v>
      </c>
      <c r="G7" s="54">
        <v>4.04</v>
      </c>
      <c r="H7" s="16">
        <v>0.05</v>
      </c>
      <c r="I7" s="55">
        <f aca="true" t="shared" si="0" ref="I7:I10">G7*H7+G7</f>
        <v>4.242</v>
      </c>
      <c r="J7" s="55">
        <f aca="true" t="shared" si="1" ref="J7:J10">F7*G7</f>
        <v>727.2</v>
      </c>
      <c r="K7" s="17">
        <f aca="true" t="shared" si="2" ref="K7:K10">H7*J7</f>
        <v>36.36000000000001</v>
      </c>
      <c r="L7" s="56">
        <f aca="true" t="shared" si="3" ref="L7:L10">J7+K7</f>
        <v>763.5600000000001</v>
      </c>
    </row>
    <row r="8" spans="1:12" ht="27" customHeight="1">
      <c r="A8" s="49" t="s">
        <v>19</v>
      </c>
      <c r="B8" s="57" t="s">
        <v>253</v>
      </c>
      <c r="C8" s="50" t="s">
        <v>254</v>
      </c>
      <c r="D8" s="51" t="s">
        <v>252</v>
      </c>
      <c r="E8" s="52" t="s">
        <v>63</v>
      </c>
      <c r="F8" s="53">
        <v>45</v>
      </c>
      <c r="G8" s="54">
        <v>104.95</v>
      </c>
      <c r="H8" s="16">
        <v>0.05</v>
      </c>
      <c r="I8" s="55">
        <f t="shared" si="0"/>
        <v>110.1975</v>
      </c>
      <c r="J8" s="55">
        <f t="shared" si="1"/>
        <v>4722.75</v>
      </c>
      <c r="K8" s="17">
        <f t="shared" si="2"/>
        <v>236.13750000000002</v>
      </c>
      <c r="L8" s="56">
        <f t="shared" si="3"/>
        <v>4958.8875</v>
      </c>
    </row>
    <row r="9" spans="1:12" ht="36" customHeight="1">
      <c r="A9" s="49" t="s">
        <v>22</v>
      </c>
      <c r="B9" s="57" t="s">
        <v>255</v>
      </c>
      <c r="C9" s="58" t="s">
        <v>256</v>
      </c>
      <c r="D9" s="51" t="s">
        <v>252</v>
      </c>
      <c r="E9" s="52" t="s">
        <v>63</v>
      </c>
      <c r="F9" s="53">
        <v>300</v>
      </c>
      <c r="G9" s="54">
        <v>6.06</v>
      </c>
      <c r="H9" s="16">
        <v>0.05</v>
      </c>
      <c r="I9" s="55">
        <f t="shared" si="0"/>
        <v>6.3629999999999995</v>
      </c>
      <c r="J9" s="55">
        <f t="shared" si="1"/>
        <v>1817.9999999999998</v>
      </c>
      <c r="K9" s="17">
        <f t="shared" si="2"/>
        <v>90.89999999999999</v>
      </c>
      <c r="L9" s="56">
        <f t="shared" si="3"/>
        <v>1908.8999999999999</v>
      </c>
    </row>
    <row r="10" spans="1:12" s="2" customFormat="1" ht="30.75" customHeight="1">
      <c r="A10" s="49" t="s">
        <v>25</v>
      </c>
      <c r="B10" s="21" t="s">
        <v>257</v>
      </c>
      <c r="C10" s="59" t="s">
        <v>258</v>
      </c>
      <c r="D10" s="60" t="s">
        <v>252</v>
      </c>
      <c r="E10" s="60" t="s">
        <v>63</v>
      </c>
      <c r="F10" s="61">
        <v>200</v>
      </c>
      <c r="G10" s="62">
        <v>5.39</v>
      </c>
      <c r="H10" s="16">
        <v>0.05</v>
      </c>
      <c r="I10" s="55">
        <f t="shared" si="0"/>
        <v>5.6594999999999995</v>
      </c>
      <c r="J10" s="55">
        <f t="shared" si="1"/>
        <v>1078</v>
      </c>
      <c r="K10" s="17">
        <f t="shared" si="2"/>
        <v>53.900000000000006</v>
      </c>
      <c r="L10" s="56">
        <f t="shared" si="3"/>
        <v>1131.9</v>
      </c>
    </row>
    <row r="11" spans="1:12" s="2" customFormat="1" ht="22.5" customHeight="1">
      <c r="A11" s="23"/>
      <c r="B11" s="39" t="s">
        <v>48</v>
      </c>
      <c r="C11" s="39"/>
      <c r="D11" s="39"/>
      <c r="E11" s="39"/>
      <c r="F11" s="39"/>
      <c r="G11" s="39"/>
      <c r="H11" s="39"/>
      <c r="I11" s="39"/>
      <c r="J11" s="17">
        <f>SUM(J7:J10)</f>
        <v>8345.95</v>
      </c>
      <c r="K11" s="17">
        <f>SUM(K7:K10)</f>
        <v>417.2975</v>
      </c>
      <c r="L11" s="63">
        <f>SUM(L7:L10)</f>
        <v>8763.2475</v>
      </c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</sheetData>
  <sheetProtection selectLockedCells="1" selectUnlockedCells="1"/>
  <mergeCells count="15">
    <mergeCell ref="B2:L2"/>
    <mergeCell ref="B3:F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B11:I11"/>
  </mergeCells>
  <printOptions/>
  <pageMargins left="0.39375" right="0.39375" top="0.5902777777777778" bottom="0.5902777777777778" header="0.5118055555555555" footer="0.5118055555555555"/>
  <pageSetup fitToHeight="0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A10">
      <selection activeCell="A1" sqref="A1"/>
    </sheetView>
  </sheetViews>
  <sheetFormatPr defaultColWidth="9.140625" defaultRowHeight="12.75"/>
  <cols>
    <col min="1" max="1" width="4.421875" style="1" customWidth="1"/>
    <col min="2" max="2" width="17.140625" style="0" customWidth="1"/>
    <col min="3" max="3" width="27.8515625" style="0" customWidth="1"/>
    <col min="4" max="4" width="12.28125" style="0" customWidth="1"/>
    <col min="5" max="5" width="6.57421875" style="0" customWidth="1"/>
    <col min="6" max="6" width="7.57421875" style="0" customWidth="1"/>
    <col min="7" max="7" width="8.7109375" style="0" customWidth="1"/>
    <col min="8" max="8" width="8.421875" style="0" customWidth="1"/>
    <col min="9" max="9" width="10.140625" style="0" customWidth="1"/>
    <col min="10" max="10" width="11.421875" style="0" customWidth="1"/>
    <col min="11" max="11" width="12.421875" style="0" customWidth="1"/>
    <col min="12" max="12" width="13.28125" style="0" customWidth="1"/>
    <col min="13" max="16384" width="8.7109375" style="0" customWidth="1"/>
  </cols>
  <sheetData>
    <row r="1" spans="2:1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2"/>
      <c r="B3" s="5" t="s">
        <v>259</v>
      </c>
      <c r="C3" s="5"/>
      <c r="D3" s="5"/>
      <c r="E3" s="5"/>
      <c r="F3" s="5"/>
      <c r="G3" s="2"/>
      <c r="H3" s="2"/>
      <c r="I3" s="2"/>
      <c r="J3" s="2"/>
      <c r="K3" s="2"/>
      <c r="L3" s="2"/>
    </row>
    <row r="4" spans="1:12" ht="30" customHeight="1">
      <c r="A4" s="6" t="s">
        <v>2</v>
      </c>
      <c r="B4" s="34" t="s">
        <v>3</v>
      </c>
      <c r="C4" s="34" t="s">
        <v>4</v>
      </c>
      <c r="D4" s="34" t="s">
        <v>5</v>
      </c>
      <c r="E4" s="35" t="s">
        <v>6</v>
      </c>
      <c r="F4" s="35" t="s">
        <v>7</v>
      </c>
      <c r="G4" s="34" t="s">
        <v>8</v>
      </c>
      <c r="H4" s="34" t="s">
        <v>9</v>
      </c>
      <c r="I4" s="34" t="s">
        <v>10</v>
      </c>
      <c r="J4" s="34" t="s">
        <v>11</v>
      </c>
      <c r="K4" s="36" t="s">
        <v>12</v>
      </c>
      <c r="L4" s="34" t="s">
        <v>13</v>
      </c>
    </row>
    <row r="5" spans="1:12" ht="42" customHeight="1">
      <c r="A5" s="6"/>
      <c r="B5" s="34"/>
      <c r="C5" s="34"/>
      <c r="D5" s="34"/>
      <c r="E5" s="35"/>
      <c r="F5" s="35"/>
      <c r="G5" s="34"/>
      <c r="H5" s="34"/>
      <c r="I5" s="34"/>
      <c r="J5" s="34"/>
      <c r="K5" s="36"/>
      <c r="L5" s="34"/>
    </row>
    <row r="6" spans="1:12" ht="12.75">
      <c r="A6" s="10"/>
      <c r="B6" s="37">
        <v>1</v>
      </c>
      <c r="C6" s="37">
        <v>2</v>
      </c>
      <c r="D6" s="37">
        <v>3</v>
      </c>
      <c r="E6" s="37">
        <v>4</v>
      </c>
      <c r="F6" s="37">
        <v>5</v>
      </c>
      <c r="G6" s="37">
        <v>6</v>
      </c>
      <c r="H6" s="37">
        <v>7</v>
      </c>
      <c r="I6" s="37">
        <v>8</v>
      </c>
      <c r="J6" s="37">
        <v>9</v>
      </c>
      <c r="K6" s="37">
        <v>10</v>
      </c>
      <c r="L6" s="37">
        <v>11</v>
      </c>
    </row>
    <row r="7" spans="1:12" s="2" customFormat="1" ht="35.25" customHeight="1">
      <c r="A7" s="11" t="s">
        <v>14</v>
      </c>
      <c r="B7" s="26" t="s">
        <v>260</v>
      </c>
      <c r="C7" s="13" t="s">
        <v>261</v>
      </c>
      <c r="D7" s="22" t="s">
        <v>252</v>
      </c>
      <c r="E7" s="22" t="s">
        <v>18</v>
      </c>
      <c r="F7" s="31">
        <v>1500</v>
      </c>
      <c r="G7" s="15">
        <v>2.08</v>
      </c>
      <c r="H7" s="16">
        <v>0.05</v>
      </c>
      <c r="I7" s="17">
        <f aca="true" t="shared" si="0" ref="I7:I20">G7*H7+G7</f>
        <v>2.184</v>
      </c>
      <c r="J7" s="17">
        <f aca="true" t="shared" si="1" ref="J7:J19">F7*G7</f>
        <v>3120</v>
      </c>
      <c r="K7" s="17">
        <f aca="true" t="shared" si="2" ref="K7:K20">H7*J7</f>
        <v>156</v>
      </c>
      <c r="L7" s="18">
        <f aca="true" t="shared" si="3" ref="L7:L20">J7+K7</f>
        <v>3276</v>
      </c>
    </row>
    <row r="8" spans="1:12" s="2" customFormat="1" ht="35.25" customHeight="1">
      <c r="A8" s="11" t="s">
        <v>19</v>
      </c>
      <c r="B8" s="64" t="s">
        <v>262</v>
      </c>
      <c r="C8" s="13" t="s">
        <v>263</v>
      </c>
      <c r="D8" s="22" t="s">
        <v>252</v>
      </c>
      <c r="E8" s="22" t="s">
        <v>18</v>
      </c>
      <c r="F8" s="31">
        <v>30</v>
      </c>
      <c r="G8" s="15">
        <v>2.16</v>
      </c>
      <c r="H8" s="16">
        <v>0.05</v>
      </c>
      <c r="I8" s="17">
        <f t="shared" si="0"/>
        <v>2.2680000000000002</v>
      </c>
      <c r="J8" s="17">
        <f t="shared" si="1"/>
        <v>64.80000000000001</v>
      </c>
      <c r="K8" s="17">
        <f t="shared" si="2"/>
        <v>3.2400000000000007</v>
      </c>
      <c r="L8" s="18">
        <f t="shared" si="3"/>
        <v>68.04</v>
      </c>
    </row>
    <row r="9" spans="1:12" s="2" customFormat="1" ht="27" customHeight="1">
      <c r="A9" s="11" t="s">
        <v>22</v>
      </c>
      <c r="B9" s="64" t="s">
        <v>264</v>
      </c>
      <c r="C9" s="13" t="s">
        <v>265</v>
      </c>
      <c r="D9" s="65" t="s">
        <v>252</v>
      </c>
      <c r="E9" s="22" t="s">
        <v>18</v>
      </c>
      <c r="F9" s="14">
        <v>40</v>
      </c>
      <c r="G9" s="15">
        <v>6.22</v>
      </c>
      <c r="H9" s="16">
        <v>0.05</v>
      </c>
      <c r="I9" s="17">
        <f t="shared" si="0"/>
        <v>6.531</v>
      </c>
      <c r="J9" s="17">
        <f t="shared" si="1"/>
        <v>248.79999999999998</v>
      </c>
      <c r="K9" s="17">
        <f t="shared" si="2"/>
        <v>12.44</v>
      </c>
      <c r="L9" s="18">
        <f t="shared" si="3"/>
        <v>261.24</v>
      </c>
    </row>
    <row r="10" spans="1:12" s="2" customFormat="1" ht="30" customHeight="1">
      <c r="A10" s="11" t="s">
        <v>25</v>
      </c>
      <c r="B10" s="26" t="s">
        <v>266</v>
      </c>
      <c r="C10" s="59" t="s">
        <v>267</v>
      </c>
      <c r="D10" s="22" t="s">
        <v>252</v>
      </c>
      <c r="E10" s="22" t="s">
        <v>18</v>
      </c>
      <c r="F10" s="14">
        <v>1000</v>
      </c>
      <c r="G10" s="15">
        <v>2.6</v>
      </c>
      <c r="H10" s="16">
        <v>0.05</v>
      </c>
      <c r="I10" s="17">
        <f t="shared" si="0"/>
        <v>2.73</v>
      </c>
      <c r="J10" s="17">
        <f t="shared" si="1"/>
        <v>2600</v>
      </c>
      <c r="K10" s="17">
        <f t="shared" si="2"/>
        <v>130</v>
      </c>
      <c r="L10" s="18">
        <f t="shared" si="3"/>
        <v>2730</v>
      </c>
    </row>
    <row r="11" spans="1:12" s="2" customFormat="1" ht="28.5" customHeight="1">
      <c r="A11" s="11" t="s">
        <v>28</v>
      </c>
      <c r="B11" s="26" t="s">
        <v>268</v>
      </c>
      <c r="C11" s="13" t="s">
        <v>269</v>
      </c>
      <c r="D11" s="22" t="s">
        <v>252</v>
      </c>
      <c r="E11" s="22" t="s">
        <v>18</v>
      </c>
      <c r="F11" s="14">
        <v>150</v>
      </c>
      <c r="G11" s="15">
        <v>2.67</v>
      </c>
      <c r="H11" s="16">
        <v>0.05</v>
      </c>
      <c r="I11" s="17">
        <f t="shared" si="0"/>
        <v>2.8035</v>
      </c>
      <c r="J11" s="17">
        <f t="shared" si="1"/>
        <v>400.5</v>
      </c>
      <c r="K11" s="17">
        <f t="shared" si="2"/>
        <v>20.025000000000002</v>
      </c>
      <c r="L11" s="18">
        <f t="shared" si="3"/>
        <v>420.525</v>
      </c>
    </row>
    <row r="12" spans="1:12" s="2" customFormat="1" ht="27" customHeight="1">
      <c r="A12" s="11" t="s">
        <v>30</v>
      </c>
      <c r="B12" s="26" t="s">
        <v>270</v>
      </c>
      <c r="C12" s="13" t="s">
        <v>271</v>
      </c>
      <c r="D12" s="22" t="s">
        <v>252</v>
      </c>
      <c r="E12" s="22" t="s">
        <v>18</v>
      </c>
      <c r="F12" s="14">
        <v>40</v>
      </c>
      <c r="G12" s="15">
        <v>2.7</v>
      </c>
      <c r="H12" s="16">
        <v>0.05</v>
      </c>
      <c r="I12" s="17">
        <f t="shared" si="0"/>
        <v>2.835</v>
      </c>
      <c r="J12" s="17">
        <f t="shared" si="1"/>
        <v>108</v>
      </c>
      <c r="K12" s="17">
        <f t="shared" si="2"/>
        <v>5.4</v>
      </c>
      <c r="L12" s="18">
        <f t="shared" si="3"/>
        <v>113.4</v>
      </c>
    </row>
    <row r="13" spans="1:12" s="2" customFormat="1" ht="27" customHeight="1">
      <c r="A13" s="11" t="s">
        <v>33</v>
      </c>
      <c r="B13" s="26" t="s">
        <v>272</v>
      </c>
      <c r="C13" s="13" t="s">
        <v>273</v>
      </c>
      <c r="D13" s="22" t="s">
        <v>252</v>
      </c>
      <c r="E13" s="22" t="s">
        <v>18</v>
      </c>
      <c r="F13" s="14">
        <v>50</v>
      </c>
      <c r="G13" s="15">
        <v>33.6</v>
      </c>
      <c r="H13" s="16">
        <v>0.05</v>
      </c>
      <c r="I13" s="17">
        <f t="shared" si="0"/>
        <v>35.28</v>
      </c>
      <c r="J13" s="17">
        <f t="shared" si="1"/>
        <v>1680</v>
      </c>
      <c r="K13" s="17">
        <f t="shared" si="2"/>
        <v>84</v>
      </c>
      <c r="L13" s="18">
        <f t="shared" si="3"/>
        <v>1764</v>
      </c>
    </row>
    <row r="14" spans="1:12" s="2" customFormat="1" ht="27" customHeight="1">
      <c r="A14" s="11" t="s">
        <v>35</v>
      </c>
      <c r="B14" s="26" t="s">
        <v>274</v>
      </c>
      <c r="C14" s="13" t="s">
        <v>275</v>
      </c>
      <c r="D14" s="22" t="s">
        <v>252</v>
      </c>
      <c r="E14" s="22" t="s">
        <v>18</v>
      </c>
      <c r="F14" s="14">
        <v>2</v>
      </c>
      <c r="G14" s="15">
        <v>4.95</v>
      </c>
      <c r="H14" s="16">
        <v>0.05</v>
      </c>
      <c r="I14" s="17">
        <f t="shared" si="0"/>
        <v>5.1975</v>
      </c>
      <c r="J14" s="17">
        <f t="shared" si="1"/>
        <v>9.9</v>
      </c>
      <c r="K14" s="17">
        <f t="shared" si="2"/>
        <v>0.49500000000000005</v>
      </c>
      <c r="L14" s="18">
        <f t="shared" si="3"/>
        <v>10.395</v>
      </c>
    </row>
    <row r="15" spans="1:12" s="2" customFormat="1" ht="29.25" customHeight="1">
      <c r="A15" s="11" t="s">
        <v>37</v>
      </c>
      <c r="B15" s="12" t="s">
        <v>276</v>
      </c>
      <c r="C15" s="19" t="s">
        <v>277</v>
      </c>
      <c r="D15" s="22" t="s">
        <v>252</v>
      </c>
      <c r="E15" s="11" t="s">
        <v>18</v>
      </c>
      <c r="F15" s="20">
        <v>170</v>
      </c>
      <c r="G15" s="66">
        <v>4.5</v>
      </c>
      <c r="H15" s="16">
        <v>0.05</v>
      </c>
      <c r="I15" s="17">
        <f t="shared" si="0"/>
        <v>4.725</v>
      </c>
      <c r="J15" s="17">
        <f t="shared" si="1"/>
        <v>765</v>
      </c>
      <c r="K15" s="17">
        <f t="shared" si="2"/>
        <v>38.25</v>
      </c>
      <c r="L15" s="18">
        <f t="shared" si="3"/>
        <v>803.25</v>
      </c>
    </row>
    <row r="16" spans="1:12" s="2" customFormat="1" ht="29.25" customHeight="1">
      <c r="A16" s="11" t="s">
        <v>40</v>
      </c>
      <c r="B16" s="12" t="s">
        <v>278</v>
      </c>
      <c r="C16" s="19" t="s">
        <v>279</v>
      </c>
      <c r="D16" s="22" t="s">
        <v>252</v>
      </c>
      <c r="E16" s="11" t="s">
        <v>18</v>
      </c>
      <c r="F16" s="20">
        <v>66</v>
      </c>
      <c r="G16" s="66">
        <v>7.95</v>
      </c>
      <c r="H16" s="16">
        <v>0.05</v>
      </c>
      <c r="I16" s="17">
        <f t="shared" si="0"/>
        <v>8.3475</v>
      </c>
      <c r="J16" s="17">
        <f t="shared" si="1"/>
        <v>524.7</v>
      </c>
      <c r="K16" s="17">
        <f t="shared" si="2"/>
        <v>26.235000000000003</v>
      </c>
      <c r="L16" s="18">
        <f t="shared" si="3"/>
        <v>550.9350000000001</v>
      </c>
    </row>
    <row r="17" spans="1:12" s="2" customFormat="1" ht="29.25" customHeight="1">
      <c r="A17" s="11" t="s">
        <v>42</v>
      </c>
      <c r="B17" s="12" t="s">
        <v>280</v>
      </c>
      <c r="C17" s="19" t="s">
        <v>281</v>
      </c>
      <c r="D17" s="22" t="s">
        <v>252</v>
      </c>
      <c r="E17" s="11" t="s">
        <v>45</v>
      </c>
      <c r="F17" s="20">
        <v>181</v>
      </c>
      <c r="G17" s="66">
        <v>8.6</v>
      </c>
      <c r="H17" s="16">
        <v>0.05</v>
      </c>
      <c r="I17" s="17">
        <f t="shared" si="0"/>
        <v>9.03</v>
      </c>
      <c r="J17" s="17">
        <f t="shared" si="1"/>
        <v>1556.6</v>
      </c>
      <c r="K17" s="17">
        <f t="shared" si="2"/>
        <v>77.83</v>
      </c>
      <c r="L17" s="18">
        <f t="shared" si="3"/>
        <v>1634.4299999999998</v>
      </c>
    </row>
    <row r="18" spans="1:12" s="2" customFormat="1" ht="29.25" customHeight="1">
      <c r="A18" s="11" t="s">
        <v>46</v>
      </c>
      <c r="B18" s="26" t="s">
        <v>282</v>
      </c>
      <c r="C18" s="13" t="s">
        <v>283</v>
      </c>
      <c r="D18" s="67" t="s">
        <v>252</v>
      </c>
      <c r="E18" s="22" t="s">
        <v>18</v>
      </c>
      <c r="F18" s="14">
        <v>30</v>
      </c>
      <c r="G18" s="15">
        <v>6.3</v>
      </c>
      <c r="H18" s="16">
        <v>0.05</v>
      </c>
      <c r="I18" s="17">
        <f t="shared" si="0"/>
        <v>6.615</v>
      </c>
      <c r="J18" s="17">
        <f t="shared" si="1"/>
        <v>189</v>
      </c>
      <c r="K18" s="17">
        <f t="shared" si="2"/>
        <v>9.450000000000001</v>
      </c>
      <c r="L18" s="18">
        <f t="shared" si="3"/>
        <v>198.45</v>
      </c>
    </row>
    <row r="19" spans="1:12" s="2" customFormat="1" ht="22.5" customHeight="1">
      <c r="A19" s="11" t="s">
        <v>139</v>
      </c>
      <c r="B19" s="26" t="s">
        <v>284</v>
      </c>
      <c r="C19" s="13" t="s">
        <v>283</v>
      </c>
      <c r="D19" s="67" t="s">
        <v>252</v>
      </c>
      <c r="E19" s="22" t="s">
        <v>18</v>
      </c>
      <c r="F19" s="14">
        <v>16</v>
      </c>
      <c r="G19" s="15">
        <v>7.2</v>
      </c>
      <c r="H19" s="16">
        <v>0.05</v>
      </c>
      <c r="I19" s="17">
        <f t="shared" si="0"/>
        <v>7.5600000000000005</v>
      </c>
      <c r="J19" s="17">
        <f t="shared" si="1"/>
        <v>115.2</v>
      </c>
      <c r="K19" s="17">
        <f t="shared" si="2"/>
        <v>5.760000000000001</v>
      </c>
      <c r="L19" s="18">
        <f t="shared" si="3"/>
        <v>120.96000000000001</v>
      </c>
    </row>
    <row r="20" spans="1:12" ht="24">
      <c r="A20" s="11" t="s">
        <v>142</v>
      </c>
      <c r="B20" s="26" t="s">
        <v>285</v>
      </c>
      <c r="C20" s="13" t="s">
        <v>286</v>
      </c>
      <c r="D20" s="22" t="s">
        <v>252</v>
      </c>
      <c r="E20" s="22" t="s">
        <v>18</v>
      </c>
      <c r="F20" s="14">
        <v>50</v>
      </c>
      <c r="G20" s="15">
        <v>3.3</v>
      </c>
      <c r="H20" s="16">
        <v>0.05</v>
      </c>
      <c r="I20" s="17">
        <f t="shared" si="0"/>
        <v>3.465</v>
      </c>
      <c r="J20" s="17">
        <v>173.5</v>
      </c>
      <c r="K20" s="17">
        <f t="shared" si="2"/>
        <v>8.675</v>
      </c>
      <c r="L20" s="18">
        <f t="shared" si="3"/>
        <v>182.175</v>
      </c>
    </row>
    <row r="21" spans="1:12" ht="12.75">
      <c r="A21" s="23"/>
      <c r="B21" s="39" t="s">
        <v>48</v>
      </c>
      <c r="C21" s="39"/>
      <c r="D21" s="39"/>
      <c r="E21" s="39"/>
      <c r="F21" s="39"/>
      <c r="G21" s="39"/>
      <c r="H21" s="39"/>
      <c r="I21" s="39"/>
      <c r="J21" s="17">
        <f>SUM(J7:J20)</f>
        <v>11556</v>
      </c>
      <c r="K21" s="17">
        <f>SUM(K7:K20)</f>
        <v>577.8</v>
      </c>
      <c r="L21" s="18">
        <f>SUM(L7:L20)</f>
        <v>12133.8</v>
      </c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</sheetData>
  <sheetProtection selectLockedCells="1" selectUnlockedCells="1"/>
  <mergeCells count="15">
    <mergeCell ref="B2:L2"/>
    <mergeCell ref="B3:F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B21:I21"/>
  </mergeCells>
  <printOptions/>
  <pageMargins left="0.39375" right="0.39375" top="0.5902777777777778" bottom="0.5902777777777778" header="0.5118055555555555" footer="0.5118055555555555"/>
  <pageSetup fitToHeight="0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2" width="17.140625" style="0" customWidth="1"/>
    <col min="3" max="3" width="27.8515625" style="0" customWidth="1"/>
    <col min="4" max="4" width="12.28125" style="0" customWidth="1"/>
    <col min="5" max="5" width="6.57421875" style="0" customWidth="1"/>
    <col min="6" max="6" width="7.57421875" style="0" customWidth="1"/>
    <col min="7" max="7" width="8.7109375" style="0" customWidth="1"/>
    <col min="8" max="8" width="8.421875" style="0" customWidth="1"/>
    <col min="9" max="9" width="10.140625" style="0" customWidth="1"/>
    <col min="10" max="10" width="11.421875" style="0" customWidth="1"/>
    <col min="11" max="11" width="12.421875" style="0" customWidth="1"/>
    <col min="12" max="12" width="13.28125" style="0" customWidth="1"/>
    <col min="13" max="16384" width="8.7109375" style="0" customWidth="1"/>
  </cols>
  <sheetData>
    <row r="1" spans="2:1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2"/>
      <c r="B3" s="5" t="s">
        <v>287</v>
      </c>
      <c r="C3" s="5"/>
      <c r="D3" s="5"/>
      <c r="E3" s="5"/>
      <c r="F3" s="5"/>
      <c r="G3" s="2"/>
      <c r="H3" s="2"/>
      <c r="I3" s="2"/>
      <c r="J3" s="2"/>
      <c r="K3" s="2"/>
      <c r="L3" s="2"/>
    </row>
    <row r="4" spans="1:12" ht="30" customHeigh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8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9" t="s">
        <v>12</v>
      </c>
      <c r="L4" s="7" t="s">
        <v>13</v>
      </c>
    </row>
    <row r="5" spans="1:12" ht="42" customHeight="1">
      <c r="A5" s="6"/>
      <c r="B5" s="7"/>
      <c r="C5" s="7"/>
      <c r="D5" s="7"/>
      <c r="E5" s="8"/>
      <c r="F5" s="8"/>
      <c r="G5" s="7"/>
      <c r="H5" s="7"/>
      <c r="I5" s="7"/>
      <c r="J5" s="7"/>
      <c r="K5" s="9"/>
      <c r="L5" s="7"/>
    </row>
    <row r="6" spans="1:12" ht="12.75">
      <c r="A6" s="10"/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</row>
    <row r="7" spans="1:12" s="2" customFormat="1" ht="35.25" customHeight="1">
      <c r="A7" s="11" t="s">
        <v>14</v>
      </c>
      <c r="B7" s="26" t="s">
        <v>288</v>
      </c>
      <c r="C7" s="13" t="s">
        <v>289</v>
      </c>
      <c r="D7" s="22" t="s">
        <v>252</v>
      </c>
      <c r="E7" s="22" t="s">
        <v>290</v>
      </c>
      <c r="F7" s="14">
        <v>10</v>
      </c>
      <c r="G7" s="15">
        <v>9.45</v>
      </c>
      <c r="H7" s="16">
        <v>0.05</v>
      </c>
      <c r="I7" s="17">
        <f aca="true" t="shared" si="0" ref="I7:I9">G7*H7+G7</f>
        <v>9.9225</v>
      </c>
      <c r="J7" s="17">
        <v>99.2</v>
      </c>
      <c r="K7" s="17">
        <f aca="true" t="shared" si="1" ref="K7:K9">H7*J7</f>
        <v>4.960000000000001</v>
      </c>
      <c r="L7" s="18">
        <f aca="true" t="shared" si="2" ref="L7:L9">J7+K7</f>
        <v>104.16</v>
      </c>
    </row>
    <row r="8" spans="1:12" s="2" customFormat="1" ht="38.25" customHeight="1">
      <c r="A8" s="11" t="s">
        <v>19</v>
      </c>
      <c r="B8" s="26" t="s">
        <v>291</v>
      </c>
      <c r="C8" s="13" t="s">
        <v>292</v>
      </c>
      <c r="D8" s="22" t="s">
        <v>252</v>
      </c>
      <c r="E8" s="22" t="s">
        <v>63</v>
      </c>
      <c r="F8" s="14">
        <v>800</v>
      </c>
      <c r="G8" s="15">
        <v>1.72</v>
      </c>
      <c r="H8" s="16">
        <v>0.05</v>
      </c>
      <c r="I8" s="17">
        <f t="shared" si="0"/>
        <v>1.806</v>
      </c>
      <c r="J8" s="17">
        <f aca="true" t="shared" si="3" ref="J8:J9">F8*G8</f>
        <v>1376</v>
      </c>
      <c r="K8" s="17">
        <f t="shared" si="1"/>
        <v>68.8</v>
      </c>
      <c r="L8" s="18">
        <f t="shared" si="2"/>
        <v>1444.8</v>
      </c>
    </row>
    <row r="9" spans="1:12" s="2" customFormat="1" ht="27" customHeight="1">
      <c r="A9" s="11" t="s">
        <v>22</v>
      </c>
      <c r="B9" s="26" t="s">
        <v>36</v>
      </c>
      <c r="C9" s="13" t="s">
        <v>293</v>
      </c>
      <c r="D9" s="22" t="s">
        <v>252</v>
      </c>
      <c r="E9" s="22" t="s">
        <v>18</v>
      </c>
      <c r="F9" s="14">
        <v>5</v>
      </c>
      <c r="G9" s="15">
        <v>10.15</v>
      </c>
      <c r="H9" s="16">
        <v>0.05</v>
      </c>
      <c r="I9" s="17">
        <f t="shared" si="0"/>
        <v>10.6575</v>
      </c>
      <c r="J9" s="17">
        <f t="shared" si="3"/>
        <v>50.75</v>
      </c>
      <c r="K9" s="17">
        <f t="shared" si="1"/>
        <v>2.5375</v>
      </c>
      <c r="L9" s="18">
        <f t="shared" si="2"/>
        <v>53.2875</v>
      </c>
    </row>
    <row r="10" spans="1:12" s="2" customFormat="1" ht="22.5" customHeight="1">
      <c r="A10" s="23"/>
      <c r="B10" s="39" t="s">
        <v>48</v>
      </c>
      <c r="C10" s="39"/>
      <c r="D10" s="39"/>
      <c r="E10" s="39"/>
      <c r="F10" s="39"/>
      <c r="G10" s="39"/>
      <c r="H10" s="39"/>
      <c r="I10" s="39"/>
      <c r="J10" s="17">
        <f>SUM(J7:J9)</f>
        <v>1525.95</v>
      </c>
      <c r="K10" s="17">
        <f>SUM(K7:K9)</f>
        <v>76.29749999999999</v>
      </c>
      <c r="L10" s="18">
        <f>SUM(L7:L9)</f>
        <v>1602.2475</v>
      </c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</sheetData>
  <sheetProtection selectLockedCells="1" selectUnlockedCells="1"/>
  <mergeCells count="15">
    <mergeCell ref="B2:L2"/>
    <mergeCell ref="B3:F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B10:I10"/>
  </mergeCells>
  <printOptions/>
  <pageMargins left="0.39375" right="0.39375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workbookViewId="0" topLeftCell="A4">
      <selection activeCell="A1" sqref="A1"/>
    </sheetView>
  </sheetViews>
  <sheetFormatPr defaultColWidth="9.140625" defaultRowHeight="12.75"/>
  <cols>
    <col min="1" max="1" width="4.421875" style="1" customWidth="1"/>
    <col min="2" max="2" width="17.140625" style="0" customWidth="1"/>
    <col min="3" max="3" width="27.8515625" style="0" customWidth="1"/>
    <col min="4" max="4" width="12.28125" style="0" customWidth="1"/>
    <col min="5" max="5" width="6.57421875" style="0" customWidth="1"/>
    <col min="6" max="6" width="7.57421875" style="0" customWidth="1"/>
    <col min="7" max="7" width="8.7109375" style="0" customWidth="1"/>
    <col min="8" max="8" width="8.421875" style="0" customWidth="1"/>
    <col min="9" max="9" width="10.140625" style="0" customWidth="1"/>
    <col min="10" max="10" width="11.421875" style="0" customWidth="1"/>
    <col min="11" max="11" width="12.421875" style="0" customWidth="1"/>
    <col min="12" max="12" width="13.28125" style="0" customWidth="1"/>
    <col min="13" max="16384" width="8.7109375" style="0" customWidth="1"/>
  </cols>
  <sheetData>
    <row r="1" spans="2:1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2"/>
      <c r="B3" s="5" t="s">
        <v>294</v>
      </c>
      <c r="C3" s="5"/>
      <c r="D3" s="5"/>
      <c r="E3" s="5"/>
      <c r="F3" s="5"/>
      <c r="G3" s="2"/>
      <c r="H3" s="2"/>
      <c r="I3" s="2"/>
      <c r="J3" s="2"/>
      <c r="K3" s="2"/>
      <c r="L3" s="2"/>
    </row>
    <row r="4" spans="1:12" ht="30" customHeigh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8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9" t="s">
        <v>12</v>
      </c>
      <c r="L4" s="7" t="s">
        <v>13</v>
      </c>
    </row>
    <row r="5" spans="1:12" ht="42" customHeight="1">
      <c r="A5" s="6"/>
      <c r="B5" s="7"/>
      <c r="C5" s="7"/>
      <c r="D5" s="7"/>
      <c r="E5" s="8"/>
      <c r="F5" s="8"/>
      <c r="G5" s="7"/>
      <c r="H5" s="7"/>
      <c r="I5" s="7"/>
      <c r="J5" s="7"/>
      <c r="K5" s="9"/>
      <c r="L5" s="7"/>
    </row>
    <row r="6" spans="1:12" ht="12.75">
      <c r="A6" s="10"/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</row>
    <row r="7" spans="1:12" s="2" customFormat="1" ht="35.25" customHeight="1">
      <c r="A7" s="11" t="s">
        <v>14</v>
      </c>
      <c r="B7" s="26" t="s">
        <v>295</v>
      </c>
      <c r="C7" s="13" t="s">
        <v>296</v>
      </c>
      <c r="D7" s="22" t="s">
        <v>252</v>
      </c>
      <c r="E7" s="22" t="s">
        <v>63</v>
      </c>
      <c r="F7" s="14">
        <v>100</v>
      </c>
      <c r="G7" s="15">
        <v>1.85</v>
      </c>
      <c r="H7" s="16">
        <v>0.05</v>
      </c>
      <c r="I7" s="17">
        <f aca="true" t="shared" si="0" ref="I7:I14">G7*H7+G7</f>
        <v>1.9425000000000001</v>
      </c>
      <c r="J7" s="17">
        <f aca="true" t="shared" si="1" ref="J7:J14">F7*G7</f>
        <v>185</v>
      </c>
      <c r="K7" s="17">
        <f aca="true" t="shared" si="2" ref="K7:K14">H7*J7</f>
        <v>9.25</v>
      </c>
      <c r="L7" s="18">
        <f aca="true" t="shared" si="3" ref="L7:L14">J7+K7</f>
        <v>194.25</v>
      </c>
    </row>
    <row r="8" spans="1:12" s="2" customFormat="1" ht="27" customHeight="1">
      <c r="A8" s="11" t="s">
        <v>19</v>
      </c>
      <c r="B8" s="26" t="s">
        <v>295</v>
      </c>
      <c r="C8" s="13" t="s">
        <v>297</v>
      </c>
      <c r="D8" s="22" t="s">
        <v>252</v>
      </c>
      <c r="E8" s="22" t="s">
        <v>63</v>
      </c>
      <c r="F8" s="14">
        <v>50</v>
      </c>
      <c r="G8" s="15">
        <v>1.85</v>
      </c>
      <c r="H8" s="16">
        <v>0.05</v>
      </c>
      <c r="I8" s="17">
        <f t="shared" si="0"/>
        <v>1.9425000000000001</v>
      </c>
      <c r="J8" s="17">
        <f t="shared" si="1"/>
        <v>92.5</v>
      </c>
      <c r="K8" s="17">
        <f t="shared" si="2"/>
        <v>4.625</v>
      </c>
      <c r="L8" s="18">
        <f t="shared" si="3"/>
        <v>97.125</v>
      </c>
    </row>
    <row r="9" spans="1:12" s="2" customFormat="1" ht="30" customHeight="1">
      <c r="A9" s="11" t="s">
        <v>22</v>
      </c>
      <c r="B9" s="26" t="s">
        <v>298</v>
      </c>
      <c r="C9" s="13" t="s">
        <v>299</v>
      </c>
      <c r="D9" s="22" t="s">
        <v>252</v>
      </c>
      <c r="E9" s="22" t="s">
        <v>63</v>
      </c>
      <c r="F9" s="14">
        <v>900</v>
      </c>
      <c r="G9" s="15">
        <v>2.76</v>
      </c>
      <c r="H9" s="16">
        <v>0.05</v>
      </c>
      <c r="I9" s="17">
        <f t="shared" si="0"/>
        <v>2.8979999999999997</v>
      </c>
      <c r="J9" s="17">
        <f t="shared" si="1"/>
        <v>2484</v>
      </c>
      <c r="K9" s="17">
        <f t="shared" si="2"/>
        <v>124.2</v>
      </c>
      <c r="L9" s="18">
        <f t="shared" si="3"/>
        <v>2608.2</v>
      </c>
    </row>
    <row r="10" spans="1:12" s="2" customFormat="1" ht="30" customHeight="1">
      <c r="A10" s="11"/>
      <c r="B10" s="26" t="s">
        <v>300</v>
      </c>
      <c r="C10" s="13" t="s">
        <v>301</v>
      </c>
      <c r="D10" s="22" t="s">
        <v>252</v>
      </c>
      <c r="E10" s="22" t="s">
        <v>63</v>
      </c>
      <c r="F10" s="14">
        <v>200</v>
      </c>
      <c r="G10" s="15">
        <v>1.97</v>
      </c>
      <c r="H10" s="16">
        <v>0.05</v>
      </c>
      <c r="I10" s="17">
        <f t="shared" si="0"/>
        <v>2.0685</v>
      </c>
      <c r="J10" s="17">
        <f t="shared" si="1"/>
        <v>394</v>
      </c>
      <c r="K10" s="17">
        <f t="shared" si="2"/>
        <v>19.700000000000003</v>
      </c>
      <c r="L10" s="18">
        <f t="shared" si="3"/>
        <v>413.7</v>
      </c>
    </row>
    <row r="11" spans="1:12" s="2" customFormat="1" ht="27" customHeight="1">
      <c r="A11" s="11" t="s">
        <v>25</v>
      </c>
      <c r="B11" s="26" t="s">
        <v>302</v>
      </c>
      <c r="C11" s="13" t="s">
        <v>303</v>
      </c>
      <c r="D11" s="22" t="s">
        <v>252</v>
      </c>
      <c r="E11" s="22" t="s">
        <v>63</v>
      </c>
      <c r="F11" s="14">
        <v>600</v>
      </c>
      <c r="G11" s="15">
        <v>1.99</v>
      </c>
      <c r="H11" s="16">
        <v>0.05</v>
      </c>
      <c r="I11" s="17">
        <f t="shared" si="0"/>
        <v>2.0895</v>
      </c>
      <c r="J11" s="17">
        <f t="shared" si="1"/>
        <v>1194</v>
      </c>
      <c r="K11" s="17">
        <f t="shared" si="2"/>
        <v>59.7</v>
      </c>
      <c r="L11" s="18">
        <f t="shared" si="3"/>
        <v>1253.7</v>
      </c>
    </row>
    <row r="12" spans="1:12" s="2" customFormat="1" ht="27" customHeight="1">
      <c r="A12" s="11" t="s">
        <v>28</v>
      </c>
      <c r="B12" s="26" t="s">
        <v>304</v>
      </c>
      <c r="C12" s="13" t="s">
        <v>305</v>
      </c>
      <c r="D12" s="22" t="s">
        <v>252</v>
      </c>
      <c r="E12" s="22" t="s">
        <v>63</v>
      </c>
      <c r="F12" s="14">
        <v>300</v>
      </c>
      <c r="G12" s="15">
        <v>2.63</v>
      </c>
      <c r="H12" s="16">
        <v>0.05</v>
      </c>
      <c r="I12" s="17">
        <f t="shared" si="0"/>
        <v>2.7615</v>
      </c>
      <c r="J12" s="17">
        <f t="shared" si="1"/>
        <v>789</v>
      </c>
      <c r="K12" s="17">
        <f t="shared" si="2"/>
        <v>39.45</v>
      </c>
      <c r="L12" s="18">
        <f t="shared" si="3"/>
        <v>828.45</v>
      </c>
    </row>
    <row r="13" spans="1:12" s="2" customFormat="1" ht="27" customHeight="1">
      <c r="A13" s="11" t="s">
        <v>30</v>
      </c>
      <c r="B13" s="26" t="s">
        <v>306</v>
      </c>
      <c r="C13" s="13" t="s">
        <v>307</v>
      </c>
      <c r="D13" s="22" t="s">
        <v>252</v>
      </c>
      <c r="E13" s="22" t="s">
        <v>63</v>
      </c>
      <c r="F13" s="14">
        <v>600</v>
      </c>
      <c r="G13" s="15">
        <v>1.97</v>
      </c>
      <c r="H13" s="16">
        <v>0.05</v>
      </c>
      <c r="I13" s="17">
        <f t="shared" si="0"/>
        <v>2.0685</v>
      </c>
      <c r="J13" s="17">
        <f t="shared" si="1"/>
        <v>1182</v>
      </c>
      <c r="K13" s="17">
        <f t="shared" si="2"/>
        <v>59.1</v>
      </c>
      <c r="L13" s="18">
        <f t="shared" si="3"/>
        <v>1241.1</v>
      </c>
    </row>
    <row r="14" spans="1:12" s="2" customFormat="1" ht="29.25" customHeight="1">
      <c r="A14" s="11" t="s">
        <v>33</v>
      </c>
      <c r="B14" s="26" t="s">
        <v>306</v>
      </c>
      <c r="C14" s="13" t="s">
        <v>308</v>
      </c>
      <c r="D14" s="22" t="s">
        <v>252</v>
      </c>
      <c r="E14" s="22" t="s">
        <v>63</v>
      </c>
      <c r="F14" s="14">
        <v>200</v>
      </c>
      <c r="G14" s="15">
        <v>3.89</v>
      </c>
      <c r="H14" s="16">
        <v>0.05</v>
      </c>
      <c r="I14" s="17">
        <f t="shared" si="0"/>
        <v>4.0845</v>
      </c>
      <c r="J14" s="17">
        <f t="shared" si="1"/>
        <v>778</v>
      </c>
      <c r="K14" s="17">
        <f t="shared" si="2"/>
        <v>38.900000000000006</v>
      </c>
      <c r="L14" s="18">
        <f t="shared" si="3"/>
        <v>816.9</v>
      </c>
    </row>
    <row r="15" spans="1:12" s="2" customFormat="1" ht="22.5" customHeight="1">
      <c r="A15" s="23"/>
      <c r="B15" s="39" t="s">
        <v>48</v>
      </c>
      <c r="C15" s="39"/>
      <c r="D15" s="39"/>
      <c r="E15" s="39"/>
      <c r="F15" s="39"/>
      <c r="G15" s="39"/>
      <c r="H15" s="39"/>
      <c r="I15" s="39"/>
      <c r="J15" s="17">
        <f>SUM(J7:J14)</f>
        <v>7098.5</v>
      </c>
      <c r="K15" s="17">
        <f>SUM(K7:K14)</f>
        <v>354.92499999999995</v>
      </c>
      <c r="L15" s="18">
        <f>SUM(L7:L14)</f>
        <v>7453.424999999999</v>
      </c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</sheetData>
  <sheetProtection selectLockedCells="1" selectUnlockedCells="1"/>
  <mergeCells count="15">
    <mergeCell ref="B2:L2"/>
    <mergeCell ref="B3:F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B15:I15"/>
  </mergeCells>
  <printOptions/>
  <pageMargins left="0.39375" right="0.39375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workbookViewId="0" topLeftCell="A1">
      <selection activeCell="J9" sqref="J9"/>
    </sheetView>
  </sheetViews>
  <sheetFormatPr defaultColWidth="9.140625" defaultRowHeight="12.75"/>
  <cols>
    <col min="1" max="9" width="8.7109375" style="0" customWidth="1"/>
    <col min="10" max="10" width="17.421875" style="0" customWidth="1"/>
    <col min="11" max="11" width="8.7109375" style="0" customWidth="1"/>
    <col min="12" max="12" width="11.57421875" style="0" customWidth="1"/>
    <col min="13" max="16384" width="8.7109375" style="0" customWidth="1"/>
  </cols>
  <sheetData>
    <row r="1" spans="1:12" ht="12.75">
      <c r="A1" s="1"/>
      <c r="B1" s="1"/>
      <c r="C1" s="1"/>
      <c r="D1" s="1"/>
      <c r="E1" s="68"/>
      <c r="F1" s="68"/>
      <c r="G1" s="1"/>
      <c r="H1" s="1"/>
      <c r="I1" s="1"/>
      <c r="J1" s="1"/>
      <c r="K1" s="1"/>
      <c r="L1" s="1"/>
    </row>
    <row r="2" spans="1:12" ht="12.75">
      <c r="A2" s="1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1"/>
      <c r="B3" s="70"/>
      <c r="C3" s="70"/>
      <c r="D3" s="70"/>
      <c r="E3" s="71"/>
      <c r="F3" s="71"/>
      <c r="G3" s="70"/>
      <c r="H3" s="70"/>
      <c r="I3" s="70"/>
      <c r="J3" s="70"/>
      <c r="K3" s="70"/>
      <c r="L3" s="70"/>
    </row>
    <row r="4" spans="1:12" ht="12.75" customHeight="1">
      <c r="A4" s="72"/>
      <c r="B4" s="73" t="s">
        <v>309</v>
      </c>
      <c r="C4" s="73"/>
      <c r="D4" s="73"/>
      <c r="E4" s="73"/>
      <c r="F4" s="73"/>
      <c r="G4" s="73"/>
      <c r="H4" s="74"/>
      <c r="I4" s="74"/>
      <c r="J4" s="74"/>
      <c r="K4" s="74"/>
      <c r="L4" s="74"/>
    </row>
    <row r="5" spans="1:12" ht="12.75">
      <c r="A5" s="72"/>
      <c r="B5" s="72"/>
      <c r="C5" s="72"/>
      <c r="D5" s="72"/>
      <c r="E5" s="75"/>
      <c r="F5" s="75"/>
      <c r="G5" s="72"/>
      <c r="H5" s="72"/>
      <c r="I5" s="72"/>
      <c r="J5" s="72"/>
      <c r="K5" s="72"/>
      <c r="L5" s="72"/>
    </row>
    <row r="6" spans="1:12" ht="12.75" customHeight="1">
      <c r="A6" s="76" t="s">
        <v>2</v>
      </c>
      <c r="B6" s="77" t="s">
        <v>3</v>
      </c>
      <c r="C6" s="77" t="s">
        <v>4</v>
      </c>
      <c r="D6" s="77" t="s">
        <v>5</v>
      </c>
      <c r="E6" s="77" t="s">
        <v>310</v>
      </c>
      <c r="F6" s="77" t="s">
        <v>311</v>
      </c>
      <c r="G6" s="77" t="s">
        <v>312</v>
      </c>
      <c r="H6" s="77" t="s">
        <v>313</v>
      </c>
      <c r="I6" s="77" t="s">
        <v>314</v>
      </c>
      <c r="J6" s="77" t="s">
        <v>315</v>
      </c>
      <c r="K6" s="77" t="s">
        <v>316</v>
      </c>
      <c r="L6" s="77" t="s">
        <v>317</v>
      </c>
    </row>
    <row r="7" spans="1:12" ht="84" customHeight="1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</row>
    <row r="8" spans="1:12" ht="12.75">
      <c r="A8" s="78"/>
      <c r="B8" s="78">
        <v>1</v>
      </c>
      <c r="C8" s="78">
        <v>2</v>
      </c>
      <c r="D8" s="78">
        <v>3</v>
      </c>
      <c r="E8" s="78">
        <v>4</v>
      </c>
      <c r="F8" s="78">
        <v>5</v>
      </c>
      <c r="G8" s="79">
        <v>6</v>
      </c>
      <c r="H8" s="79">
        <v>7</v>
      </c>
      <c r="I8" s="79">
        <v>8</v>
      </c>
      <c r="J8" s="79">
        <v>9</v>
      </c>
      <c r="K8" s="79">
        <v>10</v>
      </c>
      <c r="L8" s="79">
        <v>11</v>
      </c>
    </row>
    <row r="9" spans="1:12" ht="51.75">
      <c r="A9" s="80" t="s">
        <v>14</v>
      </c>
      <c r="B9" s="81" t="s">
        <v>318</v>
      </c>
      <c r="C9" s="81" t="s">
        <v>319</v>
      </c>
      <c r="D9" s="80" t="s">
        <v>320</v>
      </c>
      <c r="E9" s="80" t="s">
        <v>18</v>
      </c>
      <c r="F9" s="82">
        <v>100</v>
      </c>
      <c r="G9" s="83">
        <v>3.89</v>
      </c>
      <c r="H9" s="84">
        <v>0.05</v>
      </c>
      <c r="I9" s="85">
        <f>G9*H9+G9</f>
        <v>4.0845</v>
      </c>
      <c r="J9" s="85">
        <f>F9*G9</f>
        <v>389</v>
      </c>
      <c r="K9" s="85">
        <f>H9*J9</f>
        <v>19.450000000000003</v>
      </c>
      <c r="L9" s="85">
        <f>J9+K9</f>
        <v>408.45</v>
      </c>
    </row>
    <row r="10" spans="1:12" ht="12.75" customHeight="1">
      <c r="A10" s="86" t="s">
        <v>48</v>
      </c>
      <c r="B10" s="86"/>
      <c r="C10" s="86"/>
      <c r="D10" s="86"/>
      <c r="E10" s="86"/>
      <c r="F10" s="86"/>
      <c r="G10" s="86"/>
      <c r="H10" s="86"/>
      <c r="I10" s="86"/>
      <c r="J10" s="87">
        <f>SUM(J9:J9)</f>
        <v>389</v>
      </c>
      <c r="K10" s="87">
        <f>SUM(K9:K9)</f>
        <v>19.450000000000003</v>
      </c>
      <c r="L10" s="87">
        <f>SUM(L9:L9)</f>
        <v>408.45</v>
      </c>
    </row>
    <row r="11" spans="1:12" ht="12.75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</sheetData>
  <sheetProtection selectLockedCells="1" selectUnlockedCells="1"/>
  <mergeCells count="15">
    <mergeCell ref="B2:L2"/>
    <mergeCell ref="B4:G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10:I10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workbookViewId="0" topLeftCell="A1">
      <selection activeCell="I9" sqref="I9"/>
    </sheetView>
  </sheetViews>
  <sheetFormatPr defaultColWidth="9.140625" defaultRowHeight="12.75"/>
  <cols>
    <col min="1" max="9" width="8.7109375" style="0" customWidth="1"/>
    <col min="10" max="10" width="11.57421875" style="0" customWidth="1"/>
    <col min="11" max="11" width="8.7109375" style="0" customWidth="1"/>
    <col min="12" max="12" width="11.8515625" style="0" customWidth="1"/>
    <col min="13" max="16384" width="8.7109375" style="0" customWidth="1"/>
  </cols>
  <sheetData>
    <row r="1" spans="1:12" ht="12.75">
      <c r="A1" s="1"/>
      <c r="B1" s="1"/>
      <c r="C1" s="1"/>
      <c r="D1" s="1"/>
      <c r="E1" s="68"/>
      <c r="F1" s="68"/>
      <c r="G1" s="1"/>
      <c r="H1" s="1"/>
      <c r="I1" s="1"/>
      <c r="J1" s="1"/>
      <c r="K1" s="1"/>
      <c r="L1" s="1"/>
    </row>
    <row r="2" spans="1:12" ht="12.75">
      <c r="A2" s="1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1"/>
      <c r="B3" s="70"/>
      <c r="C3" s="70"/>
      <c r="D3" s="70"/>
      <c r="E3" s="71"/>
      <c r="F3" s="71"/>
      <c r="G3" s="70"/>
      <c r="H3" s="70"/>
      <c r="I3" s="70"/>
      <c r="J3" s="70"/>
      <c r="K3" s="70"/>
      <c r="L3" s="70"/>
    </row>
    <row r="4" spans="1:12" ht="12.75" customHeight="1">
      <c r="A4" s="72"/>
      <c r="B4" s="73" t="s">
        <v>321</v>
      </c>
      <c r="C4" s="73"/>
      <c r="D4" s="73"/>
      <c r="E4" s="73"/>
      <c r="F4" s="73"/>
      <c r="G4" s="73"/>
      <c r="H4" s="74"/>
      <c r="I4" s="74"/>
      <c r="J4" s="74"/>
      <c r="K4" s="74"/>
      <c r="L4" s="74"/>
    </row>
    <row r="5" spans="1:12" ht="12.75">
      <c r="A5" s="72"/>
      <c r="B5" s="72"/>
      <c r="C5" s="72"/>
      <c r="D5" s="72"/>
      <c r="E5" s="75"/>
      <c r="F5" s="75"/>
      <c r="G5" s="72"/>
      <c r="H5" s="72"/>
      <c r="I5" s="72"/>
      <c r="J5" s="72"/>
      <c r="K5" s="72"/>
      <c r="L5" s="72"/>
    </row>
    <row r="6" spans="1:12" ht="12.75" customHeight="1">
      <c r="A6" s="76" t="s">
        <v>2</v>
      </c>
      <c r="B6" s="77" t="s">
        <v>3</v>
      </c>
      <c r="C6" s="77" t="s">
        <v>4</v>
      </c>
      <c r="D6" s="77" t="s">
        <v>5</v>
      </c>
      <c r="E6" s="77" t="s">
        <v>310</v>
      </c>
      <c r="F6" s="77" t="s">
        <v>311</v>
      </c>
      <c r="G6" s="77" t="s">
        <v>312</v>
      </c>
      <c r="H6" s="77" t="s">
        <v>313</v>
      </c>
      <c r="I6" s="77" t="s">
        <v>314</v>
      </c>
      <c r="J6" s="77" t="s">
        <v>315</v>
      </c>
      <c r="K6" s="77" t="s">
        <v>316</v>
      </c>
      <c r="L6" s="77" t="s">
        <v>317</v>
      </c>
    </row>
    <row r="7" spans="1:12" ht="85.5" customHeight="1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</row>
    <row r="8" spans="1:12" ht="12.75">
      <c r="A8" s="78"/>
      <c r="B8" s="78">
        <v>1</v>
      </c>
      <c r="C8" s="78">
        <v>2</v>
      </c>
      <c r="D8" s="78">
        <v>3</v>
      </c>
      <c r="E8" s="78">
        <v>4</v>
      </c>
      <c r="F8" s="78">
        <v>5</v>
      </c>
      <c r="G8" s="79">
        <v>6</v>
      </c>
      <c r="H8" s="79">
        <v>7</v>
      </c>
      <c r="I8" s="79">
        <v>8</v>
      </c>
      <c r="J8" s="79">
        <v>9</v>
      </c>
      <c r="K8" s="79">
        <v>10</v>
      </c>
      <c r="L8" s="79">
        <v>11</v>
      </c>
    </row>
    <row r="9" spans="1:12" ht="51.75">
      <c r="A9" s="80" t="s">
        <v>19</v>
      </c>
      <c r="B9" s="81" t="s">
        <v>322</v>
      </c>
      <c r="C9" s="81" t="s">
        <v>323</v>
      </c>
      <c r="D9" s="80" t="s">
        <v>320</v>
      </c>
      <c r="E9" s="80" t="s">
        <v>18</v>
      </c>
      <c r="F9" s="82">
        <v>10</v>
      </c>
      <c r="G9" s="83">
        <v>32</v>
      </c>
      <c r="H9" s="84">
        <v>0.05</v>
      </c>
      <c r="I9" s="85">
        <f>G9*H9+G9</f>
        <v>33.6</v>
      </c>
      <c r="J9" s="85">
        <f>F9*G9</f>
        <v>320</v>
      </c>
      <c r="K9" s="85">
        <f>H9*J9</f>
        <v>16</v>
      </c>
      <c r="L9" s="85">
        <f>J9+K9</f>
        <v>336</v>
      </c>
    </row>
    <row r="10" spans="1:12" ht="12.75" customHeight="1">
      <c r="A10" s="86" t="s">
        <v>48</v>
      </c>
      <c r="B10" s="86"/>
      <c r="C10" s="86"/>
      <c r="D10" s="86"/>
      <c r="E10" s="86"/>
      <c r="F10" s="86"/>
      <c r="G10" s="86"/>
      <c r="H10" s="86"/>
      <c r="I10" s="86"/>
      <c r="J10" s="87">
        <f>SUM(J9:J9)</f>
        <v>320</v>
      </c>
      <c r="K10" s="87">
        <f>SUM(K9:K9)</f>
        <v>16</v>
      </c>
      <c r="L10" s="87">
        <f>SUM(L9:L9)</f>
        <v>336</v>
      </c>
    </row>
  </sheetData>
  <sheetProtection selectLockedCells="1" selectUnlockedCells="1"/>
  <mergeCells count="15">
    <mergeCell ref="B2:L2"/>
    <mergeCell ref="B4:G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10:I10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workbookViewId="0" topLeftCell="A1">
      <selection activeCell="L7" sqref="L7"/>
    </sheetView>
  </sheetViews>
  <sheetFormatPr defaultColWidth="9.140625" defaultRowHeight="12.75"/>
  <cols>
    <col min="1" max="1" width="4.421875" style="0" customWidth="1"/>
    <col min="2" max="2" width="17.140625" style="0" customWidth="1"/>
    <col min="3" max="3" width="27.8515625" style="0" customWidth="1"/>
    <col min="4" max="4" width="12.28125" style="0" customWidth="1"/>
    <col min="5" max="5" width="6.57421875" style="0" customWidth="1"/>
    <col min="6" max="6" width="7.57421875" style="0" customWidth="1"/>
    <col min="7" max="7" width="8.7109375" style="0" customWidth="1"/>
    <col min="8" max="8" width="8.421875" style="0" customWidth="1"/>
    <col min="9" max="9" width="10.140625" style="0" customWidth="1"/>
    <col min="10" max="10" width="11.421875" style="0" customWidth="1"/>
    <col min="11" max="11" width="12.421875" style="0" customWidth="1"/>
    <col min="12" max="12" width="13.28125" style="0" customWidth="1"/>
    <col min="13" max="16384" width="8.71093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4"/>
      <c r="B3" s="5" t="s">
        <v>49</v>
      </c>
      <c r="C3" s="5"/>
      <c r="D3" s="4"/>
      <c r="E3" s="2"/>
      <c r="F3" s="2"/>
      <c r="G3" s="2"/>
      <c r="H3" s="2"/>
      <c r="I3" s="2"/>
      <c r="J3" s="2"/>
      <c r="K3" s="2"/>
      <c r="L3" s="2"/>
    </row>
    <row r="4" spans="1:12" ht="30" customHeigh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8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9" t="s">
        <v>12</v>
      </c>
      <c r="L4" s="7" t="s">
        <v>13</v>
      </c>
    </row>
    <row r="5" spans="1:12" ht="42" customHeight="1">
      <c r="A5" s="6"/>
      <c r="B5" s="7"/>
      <c r="C5" s="7"/>
      <c r="D5" s="7"/>
      <c r="E5" s="8"/>
      <c r="F5" s="8"/>
      <c r="G5" s="7"/>
      <c r="H5" s="7"/>
      <c r="I5" s="7"/>
      <c r="J5" s="7"/>
      <c r="K5" s="9"/>
      <c r="L5" s="7"/>
    </row>
    <row r="6" spans="1:12" ht="12.75">
      <c r="A6" s="10"/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</row>
    <row r="7" spans="1:12" s="2" customFormat="1" ht="27" customHeight="1">
      <c r="A7" s="11" t="s">
        <v>14</v>
      </c>
      <c r="B7" s="26" t="s">
        <v>50</v>
      </c>
      <c r="C7" s="13" t="s">
        <v>51</v>
      </c>
      <c r="D7" s="22" t="s">
        <v>52</v>
      </c>
      <c r="E7" s="22" t="s">
        <v>53</v>
      </c>
      <c r="F7" s="14">
        <v>107</v>
      </c>
      <c r="G7" s="27">
        <v>9.6</v>
      </c>
      <c r="H7" s="16">
        <v>0.05</v>
      </c>
      <c r="I7" s="17">
        <f aca="true" t="shared" si="0" ref="I7:I8">G7*H7+G7</f>
        <v>10.08</v>
      </c>
      <c r="J7" s="17">
        <f aca="true" t="shared" si="1" ref="J7:J9">F7*G7</f>
        <v>1027.2</v>
      </c>
      <c r="K7" s="17">
        <f aca="true" t="shared" si="2" ref="K7:K9">H7*J7</f>
        <v>51.36000000000001</v>
      </c>
      <c r="L7" s="18">
        <f aca="true" t="shared" si="3" ref="L7:L9">J7+K7</f>
        <v>1078.56</v>
      </c>
    </row>
    <row r="8" spans="1:12" s="2" customFormat="1" ht="27" customHeight="1">
      <c r="A8" s="11" t="s">
        <v>19</v>
      </c>
      <c r="B8" s="26" t="s">
        <v>54</v>
      </c>
      <c r="C8" s="13" t="s">
        <v>51</v>
      </c>
      <c r="D8" s="22" t="s">
        <v>55</v>
      </c>
      <c r="E8" s="22" t="s">
        <v>53</v>
      </c>
      <c r="F8" s="14">
        <v>21</v>
      </c>
      <c r="G8" s="27">
        <v>16.48</v>
      </c>
      <c r="H8" s="16">
        <v>0.05</v>
      </c>
      <c r="I8" s="17">
        <f t="shared" si="0"/>
        <v>17.304000000000002</v>
      </c>
      <c r="J8" s="17">
        <f t="shared" si="1"/>
        <v>346.08</v>
      </c>
      <c r="K8" s="17">
        <f t="shared" si="2"/>
        <v>17.304</v>
      </c>
      <c r="L8" s="18">
        <f t="shared" si="3"/>
        <v>363.38399999999996</v>
      </c>
    </row>
    <row r="9" spans="1:12" s="2" customFormat="1" ht="33" customHeight="1">
      <c r="A9" s="11" t="s">
        <v>22</v>
      </c>
      <c r="B9" s="26" t="s">
        <v>56</v>
      </c>
      <c r="C9" s="13" t="s">
        <v>51</v>
      </c>
      <c r="D9" s="22" t="s">
        <v>55</v>
      </c>
      <c r="E9" s="22" t="s">
        <v>57</v>
      </c>
      <c r="F9" s="14">
        <v>100</v>
      </c>
      <c r="G9" s="27">
        <v>3.73</v>
      </c>
      <c r="H9" s="16">
        <v>0.05</v>
      </c>
      <c r="I9" s="17">
        <v>3.92</v>
      </c>
      <c r="J9" s="17">
        <f t="shared" si="1"/>
        <v>373</v>
      </c>
      <c r="K9" s="17">
        <f t="shared" si="2"/>
        <v>18.650000000000002</v>
      </c>
      <c r="L9" s="18">
        <f t="shared" si="3"/>
        <v>391.65</v>
      </c>
    </row>
    <row r="10" spans="1:12" s="2" customFormat="1" ht="22.5" customHeight="1">
      <c r="A10" s="23"/>
      <c r="B10" s="24" t="s">
        <v>48</v>
      </c>
      <c r="C10" s="24"/>
      <c r="D10" s="24"/>
      <c r="E10" s="24"/>
      <c r="F10" s="24"/>
      <c r="G10" s="24"/>
      <c r="H10" s="24"/>
      <c r="I10" s="24"/>
      <c r="J10" s="28">
        <f>SUM(J7:J9)</f>
        <v>1746.28</v>
      </c>
      <c r="K10" s="28">
        <f>SUM(K7:K9)</f>
        <v>87.31400000000001</v>
      </c>
      <c r="L10" s="28">
        <f>SUM(L7:L9)</f>
        <v>1833.5939999999998</v>
      </c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</sheetData>
  <sheetProtection selectLockedCells="1" selectUnlockedCells="1"/>
  <mergeCells count="15">
    <mergeCell ref="B2:L2"/>
    <mergeCell ref="B3:C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B10:I10"/>
  </mergeCells>
  <printOptions/>
  <pageMargins left="0.39375" right="0.39375" top="0.5902777777777778" bottom="0.5902777777777778" header="0.5118055555555555" footer="0.5118055555555555"/>
  <pageSetup fitToHeight="0" fitToWidth="1"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workbookViewId="0" topLeftCell="A1">
      <selection activeCell="N11" sqref="N11"/>
    </sheetView>
  </sheetViews>
  <sheetFormatPr defaultColWidth="9.140625" defaultRowHeight="12.75"/>
  <cols>
    <col min="1" max="1" width="4.421875" style="0" customWidth="1"/>
    <col min="2" max="2" width="17.140625" style="0" customWidth="1"/>
    <col min="3" max="3" width="27.8515625" style="0" customWidth="1"/>
    <col min="4" max="4" width="12.28125" style="0" customWidth="1"/>
    <col min="5" max="5" width="6.57421875" style="0" customWidth="1"/>
    <col min="6" max="6" width="7.57421875" style="0" customWidth="1"/>
    <col min="7" max="7" width="8.7109375" style="0" customWidth="1"/>
    <col min="8" max="8" width="8.421875" style="0" customWidth="1"/>
    <col min="9" max="9" width="10.140625" style="0" customWidth="1"/>
    <col min="10" max="10" width="11.421875" style="0" customWidth="1"/>
    <col min="11" max="11" width="12.421875" style="0" customWidth="1"/>
    <col min="12" max="12" width="13.28125" style="0" customWidth="1"/>
    <col min="13" max="16384" width="8.71093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4"/>
      <c r="B3" s="29" t="s">
        <v>58</v>
      </c>
      <c r="C3" s="29"/>
      <c r="D3" s="29"/>
      <c r="E3" s="29"/>
      <c r="F3" s="29"/>
      <c r="G3" s="29"/>
      <c r="H3" s="2"/>
      <c r="I3" s="2"/>
      <c r="J3" s="2"/>
      <c r="K3" s="2"/>
      <c r="L3" s="2"/>
    </row>
    <row r="4" spans="1:12" ht="30" customHeigh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8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9" t="s">
        <v>12</v>
      </c>
      <c r="L4" s="7" t="s">
        <v>13</v>
      </c>
    </row>
    <row r="5" spans="1:12" ht="42" customHeight="1">
      <c r="A5" s="6"/>
      <c r="B5" s="7"/>
      <c r="C5" s="7"/>
      <c r="D5" s="7"/>
      <c r="E5" s="8"/>
      <c r="F5" s="8"/>
      <c r="G5" s="7"/>
      <c r="H5" s="7"/>
      <c r="I5" s="7"/>
      <c r="J5" s="7"/>
      <c r="K5" s="9"/>
      <c r="L5" s="7"/>
    </row>
    <row r="6" spans="1:12" ht="12.75">
      <c r="A6" s="10"/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</row>
    <row r="7" spans="1:12" s="2" customFormat="1" ht="27" customHeight="1">
      <c r="A7" s="11" t="s">
        <v>14</v>
      </c>
      <c r="B7" s="26" t="s">
        <v>59</v>
      </c>
      <c r="C7" s="30" t="s">
        <v>60</v>
      </c>
      <c r="D7" s="22" t="s">
        <v>55</v>
      </c>
      <c r="E7" s="22" t="s">
        <v>45</v>
      </c>
      <c r="F7" s="31">
        <v>26</v>
      </c>
      <c r="G7" s="27">
        <v>10.47</v>
      </c>
      <c r="H7" s="16">
        <v>0.05</v>
      </c>
      <c r="I7" s="17">
        <f aca="true" t="shared" si="0" ref="I7:I10">G7*H7+G7</f>
        <v>10.993500000000001</v>
      </c>
      <c r="J7" s="17">
        <f aca="true" t="shared" si="1" ref="J7:J10">F7*G7</f>
        <v>272.22</v>
      </c>
      <c r="K7" s="17">
        <f aca="true" t="shared" si="2" ref="K7:K10">H7*J7</f>
        <v>13.611000000000002</v>
      </c>
      <c r="L7" s="18">
        <f aca="true" t="shared" si="3" ref="L7:L10">J7+K7</f>
        <v>285.831</v>
      </c>
    </row>
    <row r="8" spans="1:12" s="2" customFormat="1" ht="27" customHeight="1">
      <c r="A8" s="11" t="s">
        <v>19</v>
      </c>
      <c r="B8" s="26" t="s">
        <v>61</v>
      </c>
      <c r="C8" s="13" t="s">
        <v>62</v>
      </c>
      <c r="D8" s="22" t="s">
        <v>55</v>
      </c>
      <c r="E8" s="22" t="s">
        <v>63</v>
      </c>
      <c r="F8" s="31">
        <v>167</v>
      </c>
      <c r="G8" s="27">
        <v>7</v>
      </c>
      <c r="H8" s="16">
        <v>0.05</v>
      </c>
      <c r="I8" s="17">
        <f t="shared" si="0"/>
        <v>7.35</v>
      </c>
      <c r="J8" s="17">
        <f t="shared" si="1"/>
        <v>1169</v>
      </c>
      <c r="K8" s="17">
        <f t="shared" si="2"/>
        <v>58.45</v>
      </c>
      <c r="L8" s="18">
        <f t="shared" si="3"/>
        <v>1227.45</v>
      </c>
    </row>
    <row r="9" spans="1:12" s="2" customFormat="1" ht="67.5" customHeight="1">
      <c r="A9" s="11" t="s">
        <v>22</v>
      </c>
      <c r="B9" s="26" t="s">
        <v>64</v>
      </c>
      <c r="C9" s="13" t="s">
        <v>65</v>
      </c>
      <c r="D9" s="22" t="s">
        <v>55</v>
      </c>
      <c r="E9" s="22" t="s">
        <v>66</v>
      </c>
      <c r="F9" s="31">
        <v>600</v>
      </c>
      <c r="G9" s="27">
        <v>1.45</v>
      </c>
      <c r="H9" s="16">
        <v>0.05</v>
      </c>
      <c r="I9" s="17">
        <f t="shared" si="0"/>
        <v>1.5225</v>
      </c>
      <c r="J9" s="17">
        <f t="shared" si="1"/>
        <v>870</v>
      </c>
      <c r="K9" s="17">
        <f t="shared" si="2"/>
        <v>43.5</v>
      </c>
      <c r="L9" s="18">
        <f t="shared" si="3"/>
        <v>913.5</v>
      </c>
    </row>
    <row r="10" spans="1:12" s="2" customFormat="1" ht="24.75" customHeight="1">
      <c r="A10" s="11" t="s">
        <v>25</v>
      </c>
      <c r="B10" s="26" t="s">
        <v>67</v>
      </c>
      <c r="C10" s="13" t="s">
        <v>68</v>
      </c>
      <c r="D10" s="22" t="s">
        <v>55</v>
      </c>
      <c r="E10" s="22" t="s">
        <v>63</v>
      </c>
      <c r="F10" s="14">
        <v>350</v>
      </c>
      <c r="G10" s="27">
        <v>3.25</v>
      </c>
      <c r="H10" s="16">
        <v>0.05</v>
      </c>
      <c r="I10" s="17">
        <f t="shared" si="0"/>
        <v>3.4125</v>
      </c>
      <c r="J10" s="17">
        <f t="shared" si="1"/>
        <v>1137.5</v>
      </c>
      <c r="K10" s="17">
        <f t="shared" si="2"/>
        <v>56.875</v>
      </c>
      <c r="L10" s="18">
        <f t="shared" si="3"/>
        <v>1194.375</v>
      </c>
    </row>
    <row r="11" spans="1:12" s="2" customFormat="1" ht="22.5" customHeight="1">
      <c r="A11" s="23"/>
      <c r="B11" s="24" t="s">
        <v>48</v>
      </c>
      <c r="C11" s="24"/>
      <c r="D11" s="24"/>
      <c r="E11" s="24"/>
      <c r="F11" s="24"/>
      <c r="G11" s="24"/>
      <c r="H11" s="24"/>
      <c r="I11" s="24"/>
      <c r="J11" s="28">
        <f>SUM(J7:J10)</f>
        <v>3448.7200000000003</v>
      </c>
      <c r="K11" s="17">
        <v>172.44</v>
      </c>
      <c r="L11" s="28">
        <f>SUM(L7:L10)</f>
        <v>3621.156</v>
      </c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</sheetData>
  <sheetProtection selectLockedCells="1" selectUnlockedCells="1"/>
  <mergeCells count="14">
    <mergeCell ref="B2:L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B11:I11"/>
  </mergeCells>
  <printOptions/>
  <pageMargins left="0.39375" right="0.39375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workbookViewId="0" topLeftCell="A4">
      <selection activeCell="A1" sqref="A1"/>
    </sheetView>
  </sheetViews>
  <sheetFormatPr defaultColWidth="9.140625" defaultRowHeight="12.75"/>
  <cols>
    <col min="1" max="1" width="4.421875" style="0" customWidth="1"/>
    <col min="2" max="2" width="17.140625" style="0" customWidth="1"/>
    <col min="3" max="3" width="27.8515625" style="0" customWidth="1"/>
    <col min="4" max="4" width="12.28125" style="0" customWidth="1"/>
    <col min="5" max="5" width="6.57421875" style="0" customWidth="1"/>
    <col min="6" max="6" width="7.57421875" style="0" customWidth="1"/>
    <col min="7" max="7" width="8.7109375" style="0" customWidth="1"/>
    <col min="8" max="8" width="8.421875" style="0" customWidth="1"/>
    <col min="9" max="9" width="10.140625" style="0" customWidth="1"/>
    <col min="10" max="10" width="11.421875" style="0" customWidth="1"/>
    <col min="11" max="11" width="12.421875" style="0" customWidth="1"/>
    <col min="12" max="12" width="13.28125" style="0" customWidth="1"/>
    <col min="13" max="16384" width="8.71093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4"/>
      <c r="B3" s="32" t="s">
        <v>69</v>
      </c>
      <c r="C3" s="32"/>
      <c r="D3" s="32"/>
      <c r="E3" s="32"/>
      <c r="F3" s="33"/>
      <c r="G3" s="33"/>
      <c r="H3" s="33"/>
      <c r="I3" s="33"/>
      <c r="J3" s="33"/>
      <c r="K3" s="33"/>
      <c r="L3" s="33"/>
    </row>
    <row r="4" spans="1:12" ht="30" customHeight="1">
      <c r="A4" s="6" t="s">
        <v>2</v>
      </c>
      <c r="B4" s="34" t="s">
        <v>3</v>
      </c>
      <c r="C4" s="34" t="s">
        <v>4</v>
      </c>
      <c r="D4" s="34" t="s">
        <v>5</v>
      </c>
      <c r="E4" s="35" t="s">
        <v>6</v>
      </c>
      <c r="F4" s="35" t="s">
        <v>70</v>
      </c>
      <c r="G4" s="34" t="s">
        <v>8</v>
      </c>
      <c r="H4" s="34" t="s">
        <v>9</v>
      </c>
      <c r="I4" s="34" t="s">
        <v>10</v>
      </c>
      <c r="J4" s="34" t="s">
        <v>11</v>
      </c>
      <c r="K4" s="36" t="s">
        <v>12</v>
      </c>
      <c r="L4" s="34" t="s">
        <v>13</v>
      </c>
    </row>
    <row r="5" spans="1:12" ht="42" customHeight="1">
      <c r="A5" s="6"/>
      <c r="B5" s="34"/>
      <c r="C5" s="34"/>
      <c r="D5" s="34"/>
      <c r="E5" s="35"/>
      <c r="F5" s="35"/>
      <c r="G5" s="34"/>
      <c r="H5" s="34"/>
      <c r="I5" s="34"/>
      <c r="J5" s="34"/>
      <c r="K5" s="36"/>
      <c r="L5" s="34"/>
    </row>
    <row r="6" spans="1:12" ht="12.75">
      <c r="A6" s="10"/>
      <c r="B6" s="37">
        <v>1</v>
      </c>
      <c r="C6" s="37">
        <v>2</v>
      </c>
      <c r="D6" s="37">
        <v>3</v>
      </c>
      <c r="E6" s="37">
        <v>4</v>
      </c>
      <c r="F6" s="37">
        <v>5</v>
      </c>
      <c r="G6" s="37">
        <v>6</v>
      </c>
      <c r="H6" s="37">
        <v>7</v>
      </c>
      <c r="I6" s="37">
        <v>8</v>
      </c>
      <c r="J6" s="37">
        <v>9</v>
      </c>
      <c r="K6" s="37">
        <v>10</v>
      </c>
      <c r="L6" s="37">
        <v>11</v>
      </c>
    </row>
    <row r="7" spans="1:12" s="2" customFormat="1" ht="38.25" customHeight="1">
      <c r="A7" s="11" t="s">
        <v>14</v>
      </c>
      <c r="B7" s="12" t="s">
        <v>71</v>
      </c>
      <c r="C7" s="19" t="s">
        <v>72</v>
      </c>
      <c r="D7" s="11" t="s">
        <v>55</v>
      </c>
      <c r="E7" s="11" t="s">
        <v>18</v>
      </c>
      <c r="F7" s="38">
        <v>1000</v>
      </c>
      <c r="G7" s="15">
        <v>4.12</v>
      </c>
      <c r="H7" s="16">
        <v>0.08</v>
      </c>
      <c r="I7" s="17">
        <f aca="true" t="shared" si="0" ref="I7:I11">G7*H7+G7</f>
        <v>4.4496</v>
      </c>
      <c r="J7" s="17">
        <f aca="true" t="shared" si="1" ref="J7:J11">F7*G7</f>
        <v>4120</v>
      </c>
      <c r="K7" s="17">
        <f aca="true" t="shared" si="2" ref="K7:K11">H7*J7</f>
        <v>329.6</v>
      </c>
      <c r="L7" s="18">
        <f aca="true" t="shared" si="3" ref="L7:L11">J7+K7</f>
        <v>4449.6</v>
      </c>
    </row>
    <row r="8" spans="1:12" s="2" customFormat="1" ht="36.75" customHeight="1">
      <c r="A8" s="11" t="s">
        <v>19</v>
      </c>
      <c r="B8" s="12" t="s">
        <v>73</v>
      </c>
      <c r="C8" s="19" t="s">
        <v>74</v>
      </c>
      <c r="D8" s="11" t="s">
        <v>55</v>
      </c>
      <c r="E8" s="11" t="s">
        <v>18</v>
      </c>
      <c r="F8" s="14">
        <v>35</v>
      </c>
      <c r="G8" s="27">
        <v>5.2</v>
      </c>
      <c r="H8" s="16">
        <v>0.08</v>
      </c>
      <c r="I8" s="17">
        <f t="shared" si="0"/>
        <v>5.6160000000000005</v>
      </c>
      <c r="J8" s="17">
        <f t="shared" si="1"/>
        <v>182</v>
      </c>
      <c r="K8" s="17">
        <f t="shared" si="2"/>
        <v>14.56</v>
      </c>
      <c r="L8" s="18">
        <f t="shared" si="3"/>
        <v>196.56</v>
      </c>
    </row>
    <row r="9" spans="1:12" s="2" customFormat="1" ht="39.75" customHeight="1">
      <c r="A9" s="11" t="s">
        <v>22</v>
      </c>
      <c r="B9" s="12" t="s">
        <v>75</v>
      </c>
      <c r="C9" s="19" t="s">
        <v>76</v>
      </c>
      <c r="D9" s="11" t="s">
        <v>55</v>
      </c>
      <c r="E9" s="11" t="s">
        <v>63</v>
      </c>
      <c r="F9" s="31">
        <v>500</v>
      </c>
      <c r="G9" s="27">
        <v>0.74</v>
      </c>
      <c r="H9" s="16">
        <v>0.08</v>
      </c>
      <c r="I9" s="17">
        <f t="shared" si="0"/>
        <v>0.7992</v>
      </c>
      <c r="J9" s="17">
        <f t="shared" si="1"/>
        <v>370</v>
      </c>
      <c r="K9" s="17">
        <f t="shared" si="2"/>
        <v>29.6</v>
      </c>
      <c r="L9" s="18">
        <f t="shared" si="3"/>
        <v>399.6</v>
      </c>
    </row>
    <row r="10" spans="1:12" s="2" customFormat="1" ht="38.25" customHeight="1">
      <c r="A10" s="11" t="s">
        <v>25</v>
      </c>
      <c r="B10" s="12" t="s">
        <v>77</v>
      </c>
      <c r="C10" s="19" t="s">
        <v>78</v>
      </c>
      <c r="D10" s="11" t="s">
        <v>55</v>
      </c>
      <c r="E10" s="11" t="s">
        <v>63</v>
      </c>
      <c r="F10" s="14">
        <v>10</v>
      </c>
      <c r="G10" s="27">
        <v>23</v>
      </c>
      <c r="H10" s="16">
        <v>0.05</v>
      </c>
      <c r="I10" s="17">
        <f t="shared" si="0"/>
        <v>24.15</v>
      </c>
      <c r="J10" s="17">
        <f t="shared" si="1"/>
        <v>230</v>
      </c>
      <c r="K10" s="17">
        <f t="shared" si="2"/>
        <v>11.5</v>
      </c>
      <c r="L10" s="18">
        <f t="shared" si="3"/>
        <v>241.5</v>
      </c>
    </row>
    <row r="11" spans="1:12" s="2" customFormat="1" ht="38.25" customHeight="1">
      <c r="A11" s="11" t="s">
        <v>28</v>
      </c>
      <c r="B11" s="12" t="s">
        <v>79</v>
      </c>
      <c r="C11" s="19" t="s">
        <v>80</v>
      </c>
      <c r="D11" s="11" t="s">
        <v>55</v>
      </c>
      <c r="E11" s="11" t="s">
        <v>63</v>
      </c>
      <c r="F11" s="14">
        <v>1500</v>
      </c>
      <c r="G11" s="27">
        <v>0.7</v>
      </c>
      <c r="H11" s="16">
        <v>0.05</v>
      </c>
      <c r="I11" s="17">
        <f t="shared" si="0"/>
        <v>0.735</v>
      </c>
      <c r="J11" s="17">
        <f t="shared" si="1"/>
        <v>1050</v>
      </c>
      <c r="K11" s="17">
        <f t="shared" si="2"/>
        <v>52.5</v>
      </c>
      <c r="L11" s="18">
        <f t="shared" si="3"/>
        <v>1102.5</v>
      </c>
    </row>
    <row r="12" spans="1:12" s="2" customFormat="1" ht="22.5" customHeight="1">
      <c r="A12" s="23"/>
      <c r="B12" s="39" t="s">
        <v>48</v>
      </c>
      <c r="C12" s="39"/>
      <c r="D12" s="39"/>
      <c r="E12" s="39"/>
      <c r="F12" s="39"/>
      <c r="G12" s="39"/>
      <c r="H12" s="39"/>
      <c r="I12" s="39"/>
      <c r="J12" s="28">
        <f>SUM(J7:J11)</f>
        <v>5952</v>
      </c>
      <c r="K12" s="28">
        <f>SUM(K7:K11)</f>
        <v>437.76</v>
      </c>
      <c r="L12" s="28">
        <f>SUM(L7:L11)</f>
        <v>6389.76</v>
      </c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</sheetData>
  <sheetProtection selectLockedCells="1" selectUnlockedCells="1"/>
  <mergeCells count="15">
    <mergeCell ref="B2:L2"/>
    <mergeCell ref="B3:E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B12:I12"/>
  </mergeCells>
  <printOptions/>
  <pageMargins left="0.39375" right="0.39375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7.140625" style="0" customWidth="1"/>
    <col min="3" max="3" width="27.8515625" style="0" customWidth="1"/>
    <col min="4" max="4" width="12.28125" style="0" customWidth="1"/>
    <col min="5" max="5" width="6.57421875" style="0" customWidth="1"/>
    <col min="6" max="6" width="7.57421875" style="0" customWidth="1"/>
    <col min="7" max="7" width="8.7109375" style="0" customWidth="1"/>
    <col min="8" max="8" width="8.421875" style="0" customWidth="1"/>
    <col min="9" max="9" width="10.140625" style="0" customWidth="1"/>
    <col min="10" max="10" width="11.421875" style="0" customWidth="1"/>
    <col min="11" max="11" width="12.421875" style="0" customWidth="1"/>
    <col min="12" max="12" width="13.28125" style="0" customWidth="1"/>
    <col min="13" max="16384" width="8.71093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4"/>
      <c r="B3" s="5" t="s">
        <v>81</v>
      </c>
      <c r="C3" s="5"/>
      <c r="D3" s="5"/>
      <c r="E3" s="5"/>
      <c r="F3" s="5"/>
      <c r="G3" s="2"/>
      <c r="H3" s="2"/>
      <c r="I3" s="2"/>
      <c r="J3" s="2"/>
      <c r="K3" s="2"/>
      <c r="L3" s="2"/>
    </row>
    <row r="4" spans="1:12" ht="30" customHeigh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8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9" t="s">
        <v>12</v>
      </c>
      <c r="L4" s="7" t="s">
        <v>13</v>
      </c>
    </row>
    <row r="5" spans="1:12" ht="42" customHeight="1">
      <c r="A5" s="6"/>
      <c r="B5" s="7"/>
      <c r="C5" s="7"/>
      <c r="D5" s="7"/>
      <c r="E5" s="8"/>
      <c r="F5" s="8"/>
      <c r="G5" s="7"/>
      <c r="H5" s="7"/>
      <c r="I5" s="7"/>
      <c r="J5" s="7"/>
      <c r="K5" s="9"/>
      <c r="L5" s="7"/>
    </row>
    <row r="6" spans="1:12" ht="12.75">
      <c r="A6" s="10"/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</row>
    <row r="7" spans="1:12" s="2" customFormat="1" ht="54" customHeight="1">
      <c r="A7" s="11" t="s">
        <v>14</v>
      </c>
      <c r="B7" s="12" t="s">
        <v>82</v>
      </c>
      <c r="C7" s="19" t="s">
        <v>83</v>
      </c>
      <c r="D7" s="11" t="s">
        <v>84</v>
      </c>
      <c r="E7" s="11" t="s">
        <v>63</v>
      </c>
      <c r="F7" s="14">
        <v>40</v>
      </c>
      <c r="G7" s="27">
        <v>5.25</v>
      </c>
      <c r="H7" s="16">
        <v>0.05</v>
      </c>
      <c r="I7" s="17">
        <f aca="true" t="shared" si="0" ref="I7:I8">G7*H7+G7</f>
        <v>5.5125</v>
      </c>
      <c r="J7" s="17">
        <f aca="true" t="shared" si="1" ref="J7:J8">F7*G7</f>
        <v>210</v>
      </c>
      <c r="K7" s="17">
        <f aca="true" t="shared" si="2" ref="K7:K8">H7*J7</f>
        <v>10.5</v>
      </c>
      <c r="L7" s="18">
        <f aca="true" t="shared" si="3" ref="L7:L8">J7+K7</f>
        <v>220.5</v>
      </c>
    </row>
    <row r="8" spans="1:12" s="2" customFormat="1" ht="66.75" customHeight="1">
      <c r="A8" s="11" t="s">
        <v>19</v>
      </c>
      <c r="B8" s="12" t="s">
        <v>85</v>
      </c>
      <c r="C8" s="19" t="s">
        <v>86</v>
      </c>
      <c r="D8" s="11" t="s">
        <v>84</v>
      </c>
      <c r="E8" s="11" t="s">
        <v>63</v>
      </c>
      <c r="F8" s="14">
        <v>40</v>
      </c>
      <c r="G8" s="27">
        <v>6.2</v>
      </c>
      <c r="H8" s="16">
        <v>0.05</v>
      </c>
      <c r="I8" s="17">
        <f t="shared" si="0"/>
        <v>6.51</v>
      </c>
      <c r="J8" s="17">
        <f t="shared" si="1"/>
        <v>248</v>
      </c>
      <c r="K8" s="17">
        <f t="shared" si="2"/>
        <v>12.4</v>
      </c>
      <c r="L8" s="18">
        <f t="shared" si="3"/>
        <v>260.4</v>
      </c>
    </row>
    <row r="9" spans="1:12" s="2" customFormat="1" ht="22.5" customHeight="1">
      <c r="A9" s="23"/>
      <c r="B9" s="39" t="s">
        <v>48</v>
      </c>
      <c r="C9" s="39"/>
      <c r="D9" s="39"/>
      <c r="E9" s="39"/>
      <c r="F9" s="39"/>
      <c r="G9" s="39"/>
      <c r="H9" s="39"/>
      <c r="I9" s="39"/>
      <c r="J9" s="28">
        <f>SUM(J7:J8)</f>
        <v>458</v>
      </c>
      <c r="K9" s="28">
        <f>SUM(K7:K8)</f>
        <v>22.9</v>
      </c>
      <c r="L9" s="28">
        <f>SUM(L7:L8)</f>
        <v>480.9</v>
      </c>
    </row>
    <row r="10" spans="1:12" ht="12.75">
      <c r="A10" s="2"/>
      <c r="B10" s="2"/>
      <c r="C10" s="2"/>
      <c r="D10" s="2"/>
      <c r="E10" s="40"/>
      <c r="F10" s="2"/>
      <c r="G10" s="2"/>
      <c r="H10" s="2"/>
      <c r="I10" s="2"/>
      <c r="J10" s="2"/>
      <c r="K10" s="2"/>
      <c r="L10" s="2"/>
    </row>
  </sheetData>
  <sheetProtection selectLockedCells="1" selectUnlockedCells="1"/>
  <mergeCells count="15">
    <mergeCell ref="B2:L2"/>
    <mergeCell ref="B3:F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B9:I9"/>
  </mergeCells>
  <printOptions/>
  <pageMargins left="0.39375" right="0.39375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7.140625" style="0" customWidth="1"/>
    <col min="3" max="3" width="27.8515625" style="0" customWidth="1"/>
    <col min="4" max="4" width="12.28125" style="0" customWidth="1"/>
    <col min="5" max="5" width="6.57421875" style="0" customWidth="1"/>
    <col min="6" max="6" width="7.57421875" style="0" customWidth="1"/>
    <col min="7" max="7" width="8.7109375" style="0" customWidth="1"/>
    <col min="8" max="8" width="8.421875" style="0" customWidth="1"/>
    <col min="9" max="9" width="10.140625" style="0" customWidth="1"/>
    <col min="10" max="10" width="11.421875" style="0" customWidth="1"/>
    <col min="11" max="11" width="12.421875" style="0" customWidth="1"/>
    <col min="12" max="12" width="13.28125" style="0" customWidth="1"/>
    <col min="13" max="16384" width="8.71093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4"/>
      <c r="B3" s="5" t="s">
        <v>87</v>
      </c>
      <c r="C3" s="5"/>
      <c r="D3" s="4"/>
      <c r="E3" s="2"/>
      <c r="F3" s="2"/>
      <c r="G3" s="2"/>
      <c r="H3" s="2"/>
      <c r="I3" s="2"/>
      <c r="J3" s="2"/>
      <c r="K3" s="2"/>
      <c r="L3" s="2"/>
    </row>
    <row r="4" spans="1:12" ht="30" customHeigh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8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9" t="s">
        <v>12</v>
      </c>
      <c r="L4" s="7" t="s">
        <v>13</v>
      </c>
    </row>
    <row r="5" spans="1:12" ht="42" customHeight="1">
      <c r="A5" s="6"/>
      <c r="B5" s="7"/>
      <c r="C5" s="7"/>
      <c r="D5" s="7"/>
      <c r="E5" s="8"/>
      <c r="F5" s="8"/>
      <c r="G5" s="7"/>
      <c r="H5" s="7"/>
      <c r="I5" s="7"/>
      <c r="J5" s="7"/>
      <c r="K5" s="9"/>
      <c r="L5" s="7"/>
    </row>
    <row r="6" spans="1:12" ht="12.75">
      <c r="A6" s="10"/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</row>
    <row r="7" spans="1:12" s="2" customFormat="1" ht="49.5" customHeight="1">
      <c r="A7" s="11" t="s">
        <v>14</v>
      </c>
      <c r="B7" s="12" t="s">
        <v>88</v>
      </c>
      <c r="C7" s="19" t="s">
        <v>89</v>
      </c>
      <c r="D7" s="11" t="s">
        <v>55</v>
      </c>
      <c r="E7" s="11" t="s">
        <v>18</v>
      </c>
      <c r="F7" s="14">
        <v>100</v>
      </c>
      <c r="G7" s="15">
        <v>9.9</v>
      </c>
      <c r="H7" s="16">
        <v>0.05</v>
      </c>
      <c r="I7" s="17">
        <f aca="true" t="shared" si="0" ref="I7:I8">G7*H7+G7</f>
        <v>10.395</v>
      </c>
      <c r="J7" s="17">
        <f aca="true" t="shared" si="1" ref="J7:J8">F7*G7</f>
        <v>990</v>
      </c>
      <c r="K7" s="17">
        <f aca="true" t="shared" si="2" ref="K7:K8">H7*J7</f>
        <v>49.5</v>
      </c>
      <c r="L7" s="18">
        <f aca="true" t="shared" si="3" ref="L7:L8">J7+K7</f>
        <v>1039.5</v>
      </c>
    </row>
    <row r="8" spans="1:12" s="2" customFormat="1" ht="48" customHeight="1">
      <c r="A8" s="11" t="s">
        <v>19</v>
      </c>
      <c r="B8" s="12" t="s">
        <v>90</v>
      </c>
      <c r="C8" s="19" t="s">
        <v>91</v>
      </c>
      <c r="D8" s="11" t="s">
        <v>55</v>
      </c>
      <c r="E8" s="11" t="s">
        <v>18</v>
      </c>
      <c r="F8" s="14">
        <v>40</v>
      </c>
      <c r="G8" s="15">
        <v>8.12</v>
      </c>
      <c r="H8" s="16">
        <v>0.05</v>
      </c>
      <c r="I8" s="17">
        <f t="shared" si="0"/>
        <v>8.526</v>
      </c>
      <c r="J8" s="17">
        <f t="shared" si="1"/>
        <v>324.79999999999995</v>
      </c>
      <c r="K8" s="17">
        <f t="shared" si="2"/>
        <v>16.24</v>
      </c>
      <c r="L8" s="18">
        <f t="shared" si="3"/>
        <v>341.03999999999996</v>
      </c>
    </row>
    <row r="9" spans="1:12" s="2" customFormat="1" ht="22.5" customHeight="1">
      <c r="A9" s="23"/>
      <c r="B9" s="39" t="s">
        <v>48</v>
      </c>
      <c r="C9" s="39"/>
      <c r="D9" s="39"/>
      <c r="E9" s="39"/>
      <c r="F9" s="39"/>
      <c r="G9" s="39"/>
      <c r="H9" s="39"/>
      <c r="I9" s="39"/>
      <c r="J9" s="28">
        <f>SUM(J7:J8)</f>
        <v>1314.8</v>
      </c>
      <c r="K9" s="28">
        <f>SUM(K7:K8)</f>
        <v>65.74</v>
      </c>
      <c r="L9" s="28">
        <f>SUM(L7:L8)</f>
        <v>1380.54</v>
      </c>
    </row>
    <row r="10" spans="1:12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</sheetData>
  <sheetProtection selectLockedCells="1" selectUnlockedCells="1"/>
  <mergeCells count="15">
    <mergeCell ref="B2:L2"/>
    <mergeCell ref="B3:C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B9:I9"/>
  </mergeCells>
  <printOptions/>
  <pageMargins left="0.39375" right="0.39375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workbookViewId="0" topLeftCell="A4">
      <selection activeCell="M15" sqref="M15"/>
    </sheetView>
  </sheetViews>
  <sheetFormatPr defaultColWidth="9.140625" defaultRowHeight="12.75"/>
  <cols>
    <col min="1" max="1" width="4.421875" style="0" customWidth="1"/>
    <col min="2" max="2" width="17.140625" style="0" customWidth="1"/>
    <col min="3" max="3" width="27.8515625" style="0" customWidth="1"/>
    <col min="4" max="4" width="12.28125" style="0" customWidth="1"/>
    <col min="5" max="5" width="6.57421875" style="0" customWidth="1"/>
    <col min="6" max="6" width="7.57421875" style="0" customWidth="1"/>
    <col min="7" max="7" width="8.7109375" style="0" customWidth="1"/>
    <col min="8" max="8" width="8.421875" style="0" customWidth="1"/>
    <col min="9" max="9" width="10.140625" style="0" customWidth="1"/>
    <col min="10" max="10" width="11.421875" style="0" customWidth="1"/>
    <col min="11" max="11" width="12.421875" style="0" customWidth="1"/>
    <col min="12" max="12" width="13.28125" style="0" customWidth="1"/>
    <col min="13" max="16384" width="8.71093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4"/>
      <c r="B3" s="5" t="s">
        <v>92</v>
      </c>
      <c r="C3" s="5"/>
      <c r="D3" s="5"/>
      <c r="E3" s="5"/>
      <c r="F3" s="5"/>
      <c r="G3" s="2"/>
      <c r="H3" s="2"/>
      <c r="I3" s="2"/>
      <c r="J3" s="2"/>
      <c r="K3" s="2"/>
      <c r="L3" s="2"/>
    </row>
    <row r="4" spans="1:12" ht="30" customHeigh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8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9" t="s">
        <v>12</v>
      </c>
      <c r="L4" s="7" t="s">
        <v>13</v>
      </c>
    </row>
    <row r="5" spans="1:12" ht="42" customHeight="1">
      <c r="A5" s="6"/>
      <c r="B5" s="7"/>
      <c r="C5" s="7"/>
      <c r="D5" s="7"/>
      <c r="E5" s="8"/>
      <c r="F5" s="8"/>
      <c r="G5" s="7"/>
      <c r="H5" s="7"/>
      <c r="I5" s="7"/>
      <c r="J5" s="7"/>
      <c r="K5" s="9"/>
      <c r="L5" s="7"/>
    </row>
    <row r="6" spans="1:12" ht="12.75">
      <c r="A6" s="10"/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</row>
    <row r="7" spans="1:12" ht="24" customHeight="1">
      <c r="A7" s="10" t="s">
        <v>14</v>
      </c>
      <c r="B7" s="41" t="s">
        <v>93</v>
      </c>
      <c r="C7" s="41" t="s">
        <v>94</v>
      </c>
      <c r="D7" s="42" t="s">
        <v>55</v>
      </c>
      <c r="E7" s="43" t="s">
        <v>45</v>
      </c>
      <c r="F7" s="44">
        <v>40</v>
      </c>
      <c r="G7" s="27">
        <v>18.2</v>
      </c>
      <c r="H7" s="16">
        <v>0.05</v>
      </c>
      <c r="I7" s="17">
        <f aca="true" t="shared" si="0" ref="I7:I13">G7*H7+G7</f>
        <v>19.11</v>
      </c>
      <c r="J7" s="17">
        <f aca="true" t="shared" si="1" ref="J7:J13">F7*G7</f>
        <v>728</v>
      </c>
      <c r="K7" s="17">
        <f aca="true" t="shared" si="2" ref="K7:K13">H7*J7</f>
        <v>36.4</v>
      </c>
      <c r="L7" s="18">
        <f aca="true" t="shared" si="3" ref="L7:L13">J7+K7</f>
        <v>764.4</v>
      </c>
    </row>
    <row r="8" spans="1:12" ht="31.5" customHeight="1">
      <c r="A8" s="10" t="s">
        <v>19</v>
      </c>
      <c r="B8" s="41" t="s">
        <v>95</v>
      </c>
      <c r="C8" s="41" t="s">
        <v>96</v>
      </c>
      <c r="D8" s="42" t="s">
        <v>97</v>
      </c>
      <c r="E8" s="43" t="s">
        <v>63</v>
      </c>
      <c r="F8" s="44">
        <v>80</v>
      </c>
      <c r="G8" s="27">
        <v>3.58</v>
      </c>
      <c r="H8" s="16">
        <v>0.23</v>
      </c>
      <c r="I8" s="17">
        <f t="shared" si="0"/>
        <v>4.4034</v>
      </c>
      <c r="J8" s="17">
        <f t="shared" si="1"/>
        <v>286.4</v>
      </c>
      <c r="K8" s="17">
        <f t="shared" si="2"/>
        <v>65.872</v>
      </c>
      <c r="L8" s="18">
        <f t="shared" si="3"/>
        <v>352.272</v>
      </c>
    </row>
    <row r="9" spans="1:12" s="2" customFormat="1" ht="24.75" customHeight="1">
      <c r="A9" s="10" t="s">
        <v>22</v>
      </c>
      <c r="B9" s="26" t="s">
        <v>98</v>
      </c>
      <c r="C9" s="13" t="s">
        <v>99</v>
      </c>
      <c r="D9" s="22" t="s">
        <v>97</v>
      </c>
      <c r="E9" s="22" t="s">
        <v>63</v>
      </c>
      <c r="F9" s="14">
        <v>150</v>
      </c>
      <c r="G9" s="27">
        <v>3.58</v>
      </c>
      <c r="H9" s="16">
        <v>0.23</v>
      </c>
      <c r="I9" s="17">
        <f t="shared" si="0"/>
        <v>4.4034</v>
      </c>
      <c r="J9" s="17">
        <f t="shared" si="1"/>
        <v>537</v>
      </c>
      <c r="K9" s="17">
        <f t="shared" si="2"/>
        <v>123.51</v>
      </c>
      <c r="L9" s="18">
        <f t="shared" si="3"/>
        <v>660.51</v>
      </c>
    </row>
    <row r="10" spans="1:12" s="2" customFormat="1" ht="31.5" customHeight="1">
      <c r="A10" s="10" t="s">
        <v>25</v>
      </c>
      <c r="B10" s="26" t="s">
        <v>100</v>
      </c>
      <c r="C10" s="13" t="s">
        <v>101</v>
      </c>
      <c r="D10" s="22" t="s">
        <v>55</v>
      </c>
      <c r="E10" s="22" t="s">
        <v>18</v>
      </c>
      <c r="F10" s="14">
        <v>50</v>
      </c>
      <c r="G10" s="27">
        <v>29.3</v>
      </c>
      <c r="H10" s="16">
        <v>0.23</v>
      </c>
      <c r="I10" s="17">
        <f t="shared" si="0"/>
        <v>36.039</v>
      </c>
      <c r="J10" s="17">
        <f t="shared" si="1"/>
        <v>1465</v>
      </c>
      <c r="K10" s="17">
        <f t="shared" si="2"/>
        <v>336.95</v>
      </c>
      <c r="L10" s="18">
        <f t="shared" si="3"/>
        <v>1801.95</v>
      </c>
    </row>
    <row r="11" spans="1:12" s="2" customFormat="1" ht="29.25" customHeight="1">
      <c r="A11" s="10" t="s">
        <v>28</v>
      </c>
      <c r="B11" s="26" t="s">
        <v>102</v>
      </c>
      <c r="C11" s="13" t="s">
        <v>103</v>
      </c>
      <c r="D11" s="22" t="s">
        <v>55</v>
      </c>
      <c r="E11" s="22" t="s">
        <v>63</v>
      </c>
      <c r="F11" s="14">
        <v>500</v>
      </c>
      <c r="G11" s="27">
        <v>3.3</v>
      </c>
      <c r="H11" s="16">
        <v>0.05</v>
      </c>
      <c r="I11" s="17">
        <f t="shared" si="0"/>
        <v>3.465</v>
      </c>
      <c r="J11" s="17">
        <f t="shared" si="1"/>
        <v>1650</v>
      </c>
      <c r="K11" s="17">
        <f t="shared" si="2"/>
        <v>82.5</v>
      </c>
      <c r="L11" s="18">
        <f t="shared" si="3"/>
        <v>1732.5</v>
      </c>
    </row>
    <row r="12" spans="1:12" s="2" customFormat="1" ht="36.75" customHeight="1">
      <c r="A12" s="10" t="s">
        <v>30</v>
      </c>
      <c r="B12" s="26" t="s">
        <v>104</v>
      </c>
      <c r="C12" s="13" t="s">
        <v>105</v>
      </c>
      <c r="D12" s="22" t="s">
        <v>55</v>
      </c>
      <c r="E12" s="22" t="s">
        <v>18</v>
      </c>
      <c r="F12" s="14">
        <v>25</v>
      </c>
      <c r="G12" s="27">
        <v>22.9</v>
      </c>
      <c r="H12" s="16">
        <v>0.05</v>
      </c>
      <c r="I12" s="17">
        <f t="shared" si="0"/>
        <v>24.044999999999998</v>
      </c>
      <c r="J12" s="17">
        <f t="shared" si="1"/>
        <v>572.5</v>
      </c>
      <c r="K12" s="17">
        <f t="shared" si="2"/>
        <v>28.625</v>
      </c>
      <c r="L12" s="18">
        <f t="shared" si="3"/>
        <v>601.125</v>
      </c>
    </row>
    <row r="13" spans="1:12" s="2" customFormat="1" ht="34.5" customHeight="1">
      <c r="A13" s="10" t="s">
        <v>33</v>
      </c>
      <c r="B13" s="26" t="s">
        <v>104</v>
      </c>
      <c r="C13" s="13" t="s">
        <v>106</v>
      </c>
      <c r="D13" s="22" t="s">
        <v>55</v>
      </c>
      <c r="E13" s="22" t="s">
        <v>18</v>
      </c>
      <c r="F13" s="14">
        <v>50</v>
      </c>
      <c r="G13" s="27">
        <v>33.7</v>
      </c>
      <c r="H13" s="16">
        <v>0.05</v>
      </c>
      <c r="I13" s="17">
        <f t="shared" si="0"/>
        <v>35.385000000000005</v>
      </c>
      <c r="J13" s="17">
        <f t="shared" si="1"/>
        <v>1685.0000000000002</v>
      </c>
      <c r="K13" s="17">
        <f t="shared" si="2"/>
        <v>84.25000000000001</v>
      </c>
      <c r="L13" s="18">
        <f t="shared" si="3"/>
        <v>1769.2500000000002</v>
      </c>
    </row>
    <row r="14" spans="1:12" s="2" customFormat="1" ht="22.5" customHeight="1">
      <c r="A14" s="23"/>
      <c r="B14" s="24" t="s">
        <v>48</v>
      </c>
      <c r="C14" s="24"/>
      <c r="D14" s="24"/>
      <c r="E14" s="24"/>
      <c r="F14" s="24"/>
      <c r="G14" s="24"/>
      <c r="H14" s="24"/>
      <c r="I14" s="24"/>
      <c r="J14" s="17">
        <v>6923.9</v>
      </c>
      <c r="K14" s="17">
        <v>758.11</v>
      </c>
      <c r="L14" s="18">
        <v>7682.01</v>
      </c>
    </row>
    <row r="15" spans="1:12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</sheetData>
  <sheetProtection selectLockedCells="1" selectUnlockedCells="1"/>
  <mergeCells count="15">
    <mergeCell ref="B2:L2"/>
    <mergeCell ref="B3:F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B14:I14"/>
  </mergeCells>
  <printOptions/>
  <pageMargins left="0.39375" right="0.39375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7.140625" style="0" customWidth="1"/>
    <col min="3" max="3" width="27.8515625" style="0" customWidth="1"/>
    <col min="4" max="4" width="12.28125" style="0" customWidth="1"/>
    <col min="5" max="5" width="6.57421875" style="0" customWidth="1"/>
    <col min="6" max="6" width="7.57421875" style="0" customWidth="1"/>
    <col min="7" max="7" width="8.7109375" style="0" customWidth="1"/>
    <col min="8" max="8" width="8.421875" style="0" customWidth="1"/>
    <col min="9" max="9" width="10.140625" style="0" customWidth="1"/>
    <col min="10" max="10" width="11.421875" style="0" customWidth="1"/>
    <col min="11" max="11" width="12.421875" style="0" customWidth="1"/>
    <col min="12" max="12" width="13.28125" style="0" customWidth="1"/>
    <col min="13" max="16384" width="8.71093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4"/>
      <c r="B3" s="5" t="s">
        <v>107</v>
      </c>
      <c r="C3" s="5"/>
      <c r="D3" s="5"/>
      <c r="E3" s="5"/>
      <c r="F3" s="5"/>
      <c r="G3" s="2"/>
      <c r="H3" s="2"/>
      <c r="I3" s="2"/>
      <c r="J3" s="2"/>
      <c r="K3" s="2"/>
      <c r="L3" s="2"/>
    </row>
    <row r="4" spans="1:12" ht="30" customHeigh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8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9" t="s">
        <v>12</v>
      </c>
      <c r="L4" s="7" t="s">
        <v>13</v>
      </c>
    </row>
    <row r="5" spans="1:12" ht="42" customHeight="1">
      <c r="A5" s="6"/>
      <c r="B5" s="7"/>
      <c r="C5" s="7"/>
      <c r="D5" s="7"/>
      <c r="E5" s="8"/>
      <c r="F5" s="8"/>
      <c r="G5" s="7"/>
      <c r="H5" s="7"/>
      <c r="I5" s="7"/>
      <c r="J5" s="7"/>
      <c r="K5" s="9"/>
      <c r="L5" s="7"/>
    </row>
    <row r="6" spans="1:12" ht="12.75">
      <c r="A6" s="10"/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</row>
    <row r="7" spans="1:12" s="2" customFormat="1" ht="34.5" customHeight="1">
      <c r="A7" s="11" t="s">
        <v>14</v>
      </c>
      <c r="B7" s="12" t="s">
        <v>108</v>
      </c>
      <c r="C7" s="13" t="s">
        <v>109</v>
      </c>
      <c r="D7" s="22" t="s">
        <v>55</v>
      </c>
      <c r="E7" s="22" t="s">
        <v>63</v>
      </c>
      <c r="F7" s="14">
        <v>620</v>
      </c>
      <c r="G7" s="27">
        <v>3.15</v>
      </c>
      <c r="H7" s="16">
        <v>0.08</v>
      </c>
      <c r="I7" s="17">
        <f aca="true" t="shared" si="0" ref="I7:I9">G7*H7+G7</f>
        <v>3.402</v>
      </c>
      <c r="J7" s="17">
        <f aca="true" t="shared" si="1" ref="J7:J9">F7*G7</f>
        <v>1953</v>
      </c>
      <c r="K7" s="17">
        <f aca="true" t="shared" si="2" ref="K7:K9">H7*J7</f>
        <v>156.24</v>
      </c>
      <c r="L7" s="18">
        <f aca="true" t="shared" si="3" ref="L7:L9">J7+K7</f>
        <v>2109.24</v>
      </c>
    </row>
    <row r="8" spans="1:12" s="2" customFormat="1" ht="35.25" customHeight="1">
      <c r="A8" s="11" t="s">
        <v>19</v>
      </c>
      <c r="B8" s="12" t="s">
        <v>110</v>
      </c>
      <c r="C8" s="13" t="s">
        <v>111</v>
      </c>
      <c r="D8" s="22" t="s">
        <v>55</v>
      </c>
      <c r="E8" s="22" t="s">
        <v>63</v>
      </c>
      <c r="F8" s="14">
        <v>700</v>
      </c>
      <c r="G8" s="27">
        <v>4.72</v>
      </c>
      <c r="H8" s="16">
        <v>0.23</v>
      </c>
      <c r="I8" s="17">
        <f t="shared" si="0"/>
        <v>5.8056</v>
      </c>
      <c r="J8" s="17">
        <f t="shared" si="1"/>
        <v>3304</v>
      </c>
      <c r="K8" s="17">
        <f t="shared" si="2"/>
        <v>759.9200000000001</v>
      </c>
      <c r="L8" s="18">
        <f t="shared" si="3"/>
        <v>4063.92</v>
      </c>
    </row>
    <row r="9" spans="1:12" s="2" customFormat="1" ht="31.5" customHeight="1">
      <c r="A9" s="11" t="s">
        <v>22</v>
      </c>
      <c r="B9" s="12" t="s">
        <v>112</v>
      </c>
      <c r="C9" s="13" t="s">
        <v>113</v>
      </c>
      <c r="D9" s="22" t="s">
        <v>55</v>
      </c>
      <c r="E9" s="22" t="s">
        <v>18</v>
      </c>
      <c r="F9" s="14">
        <v>40</v>
      </c>
      <c r="G9" s="27">
        <v>33.2</v>
      </c>
      <c r="H9" s="16">
        <v>0.08</v>
      </c>
      <c r="I9" s="17">
        <f t="shared" si="0"/>
        <v>35.856</v>
      </c>
      <c r="J9" s="17">
        <f t="shared" si="1"/>
        <v>1328</v>
      </c>
      <c r="K9" s="17">
        <f t="shared" si="2"/>
        <v>106.24000000000001</v>
      </c>
      <c r="L9" s="18">
        <f t="shared" si="3"/>
        <v>1434.24</v>
      </c>
    </row>
    <row r="10" spans="1:12" s="2" customFormat="1" ht="22.5" customHeight="1">
      <c r="A10" s="23"/>
      <c r="B10" s="39" t="s">
        <v>48</v>
      </c>
      <c r="C10" s="39"/>
      <c r="D10" s="39"/>
      <c r="E10" s="39"/>
      <c r="F10" s="39"/>
      <c r="G10" s="39"/>
      <c r="H10" s="39"/>
      <c r="I10" s="39"/>
      <c r="J10" s="17">
        <f>SUM(J7:J9)</f>
        <v>6585</v>
      </c>
      <c r="K10" s="17">
        <f>SUM(K7:K9)</f>
        <v>1022.4000000000001</v>
      </c>
      <c r="L10" s="18">
        <f>SUM(L7:L9)</f>
        <v>7607.4</v>
      </c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</sheetData>
  <sheetProtection selectLockedCells="1" selectUnlockedCells="1"/>
  <mergeCells count="15">
    <mergeCell ref="B2:L2"/>
    <mergeCell ref="B3:F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B10:I10"/>
  </mergeCells>
  <printOptions/>
  <pageMargins left="0.39375" right="0.39375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workbookViewId="0" topLeftCell="A28">
      <selection activeCell="J36" sqref="J36"/>
    </sheetView>
  </sheetViews>
  <sheetFormatPr defaultColWidth="9.140625" defaultRowHeight="12.75"/>
  <cols>
    <col min="1" max="1" width="4.421875" style="0" customWidth="1"/>
    <col min="2" max="2" width="17.140625" style="0" customWidth="1"/>
    <col min="3" max="3" width="27.8515625" style="0" customWidth="1"/>
    <col min="4" max="4" width="12.28125" style="0" customWidth="1"/>
    <col min="5" max="5" width="6.57421875" style="0" customWidth="1"/>
    <col min="6" max="6" width="7.57421875" style="0" customWidth="1"/>
    <col min="7" max="7" width="8.7109375" style="0" customWidth="1"/>
    <col min="8" max="8" width="8.421875" style="0" customWidth="1"/>
    <col min="9" max="9" width="10.140625" style="0" customWidth="1"/>
    <col min="10" max="10" width="11.421875" style="0" customWidth="1"/>
    <col min="11" max="11" width="12.421875" style="0" customWidth="1"/>
    <col min="12" max="12" width="13.28125" style="0" customWidth="1"/>
    <col min="13" max="16384" width="8.71093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4"/>
      <c r="B3" s="5" t="s">
        <v>114</v>
      </c>
      <c r="C3" s="5"/>
      <c r="D3" s="5"/>
      <c r="E3" s="5"/>
      <c r="F3" s="5"/>
      <c r="G3" s="2"/>
      <c r="H3" s="2"/>
      <c r="I3" s="2"/>
      <c r="J3" s="2"/>
      <c r="K3" s="2"/>
      <c r="L3" s="2"/>
    </row>
    <row r="4" spans="1:12" ht="30" customHeight="1">
      <c r="A4" s="45" t="s">
        <v>2</v>
      </c>
      <c r="B4" s="34" t="s">
        <v>3</v>
      </c>
      <c r="C4" s="34" t="s">
        <v>4</v>
      </c>
      <c r="D4" s="34" t="s">
        <v>5</v>
      </c>
      <c r="E4" s="35" t="s">
        <v>6</v>
      </c>
      <c r="F4" s="35" t="s">
        <v>7</v>
      </c>
      <c r="G4" s="34" t="s">
        <v>8</v>
      </c>
      <c r="H4" s="34" t="s">
        <v>9</v>
      </c>
      <c r="I4" s="34" t="s">
        <v>10</v>
      </c>
      <c r="J4" s="34" t="s">
        <v>11</v>
      </c>
      <c r="K4" s="36" t="s">
        <v>12</v>
      </c>
      <c r="L4" s="34" t="s">
        <v>13</v>
      </c>
    </row>
    <row r="5" spans="1:12" ht="42" customHeight="1">
      <c r="A5" s="45"/>
      <c r="B5" s="34"/>
      <c r="C5" s="34"/>
      <c r="D5" s="34"/>
      <c r="E5" s="35"/>
      <c r="F5" s="35"/>
      <c r="G5" s="34"/>
      <c r="H5" s="34"/>
      <c r="I5" s="34"/>
      <c r="J5" s="34"/>
      <c r="K5" s="36"/>
      <c r="L5" s="34"/>
    </row>
    <row r="6" spans="1:12" ht="12.75">
      <c r="A6" s="37"/>
      <c r="B6" s="37">
        <v>1</v>
      </c>
      <c r="C6" s="37">
        <v>2</v>
      </c>
      <c r="D6" s="37">
        <v>3</v>
      </c>
      <c r="E6" s="37">
        <v>4</v>
      </c>
      <c r="F6" s="37">
        <v>5</v>
      </c>
      <c r="G6" s="37">
        <v>6</v>
      </c>
      <c r="H6" s="37">
        <v>7</v>
      </c>
      <c r="I6" s="37">
        <v>8</v>
      </c>
      <c r="J6" s="37">
        <v>9</v>
      </c>
      <c r="K6" s="37">
        <v>10</v>
      </c>
      <c r="L6" s="37">
        <v>11</v>
      </c>
    </row>
    <row r="7" spans="1:14" s="2" customFormat="1" ht="75.75" customHeight="1">
      <c r="A7" s="11" t="s">
        <v>14</v>
      </c>
      <c r="B7" s="12" t="s">
        <v>115</v>
      </c>
      <c r="C7" s="19" t="s">
        <v>116</v>
      </c>
      <c r="D7" s="11" t="s">
        <v>55</v>
      </c>
      <c r="E7" s="11" t="s">
        <v>18</v>
      </c>
      <c r="F7" s="20">
        <v>100</v>
      </c>
      <c r="G7" s="15">
        <v>14.88</v>
      </c>
      <c r="H7" s="16">
        <v>0.08</v>
      </c>
      <c r="I7" s="17">
        <f aca="true" t="shared" si="0" ref="I7:I36">G7*H7+G7</f>
        <v>16.0704</v>
      </c>
      <c r="J7" s="17">
        <f aca="true" t="shared" si="1" ref="J7:J36">F7*G7</f>
        <v>1488</v>
      </c>
      <c r="K7" s="17">
        <f aca="true" t="shared" si="2" ref="K7:K36">H7*J7</f>
        <v>119.04</v>
      </c>
      <c r="L7" s="18">
        <f aca="true" t="shared" si="3" ref="L7:L36">J7+K7</f>
        <v>1607.04</v>
      </c>
      <c r="N7" s="2" t="s">
        <v>117</v>
      </c>
    </row>
    <row r="8" spans="1:12" s="2" customFormat="1" ht="58.5" customHeight="1">
      <c r="A8" s="11" t="s">
        <v>19</v>
      </c>
      <c r="B8" s="26" t="s">
        <v>118</v>
      </c>
      <c r="C8" s="13" t="s">
        <v>119</v>
      </c>
      <c r="D8" s="22" t="s">
        <v>55</v>
      </c>
      <c r="E8" s="22" t="s">
        <v>18</v>
      </c>
      <c r="F8" s="14">
        <v>150</v>
      </c>
      <c r="G8" s="27">
        <v>9.2</v>
      </c>
      <c r="H8" s="16">
        <v>0.08</v>
      </c>
      <c r="I8" s="17">
        <f t="shared" si="0"/>
        <v>9.936</v>
      </c>
      <c r="J8" s="17">
        <f t="shared" si="1"/>
        <v>1380</v>
      </c>
      <c r="K8" s="17">
        <f t="shared" si="2"/>
        <v>110.4</v>
      </c>
      <c r="L8" s="18">
        <f t="shared" si="3"/>
        <v>1490.4</v>
      </c>
    </row>
    <row r="9" spans="1:12" s="2" customFormat="1" ht="58.5" customHeight="1">
      <c r="A9" s="11" t="s">
        <v>22</v>
      </c>
      <c r="B9" s="26" t="s">
        <v>120</v>
      </c>
      <c r="C9" s="13" t="s">
        <v>121</v>
      </c>
      <c r="D9" s="22" t="s">
        <v>55</v>
      </c>
      <c r="E9" s="22" t="s">
        <v>18</v>
      </c>
      <c r="F9" s="14">
        <v>23</v>
      </c>
      <c r="G9" s="27">
        <v>8.68</v>
      </c>
      <c r="H9" s="16">
        <v>0.08</v>
      </c>
      <c r="I9" s="17">
        <f t="shared" si="0"/>
        <v>9.3744</v>
      </c>
      <c r="J9" s="17">
        <f t="shared" si="1"/>
        <v>199.64</v>
      </c>
      <c r="K9" s="17">
        <f t="shared" si="2"/>
        <v>15.9712</v>
      </c>
      <c r="L9" s="18">
        <f t="shared" si="3"/>
        <v>215.6112</v>
      </c>
    </row>
    <row r="10" spans="1:12" s="2" customFormat="1" ht="54.75" customHeight="1">
      <c r="A10" s="11" t="s">
        <v>25</v>
      </c>
      <c r="B10" s="26" t="s">
        <v>122</v>
      </c>
      <c r="C10" s="13" t="s">
        <v>123</v>
      </c>
      <c r="D10" s="22" t="s">
        <v>55</v>
      </c>
      <c r="E10" s="22" t="s">
        <v>18</v>
      </c>
      <c r="F10" s="14">
        <v>2</v>
      </c>
      <c r="G10" s="27">
        <v>18.76</v>
      </c>
      <c r="H10" s="16">
        <v>0.08</v>
      </c>
      <c r="I10" s="17">
        <f t="shared" si="0"/>
        <v>20.260800000000003</v>
      </c>
      <c r="J10" s="17">
        <f t="shared" si="1"/>
        <v>37.52</v>
      </c>
      <c r="K10" s="17">
        <f t="shared" si="2"/>
        <v>3.0016000000000003</v>
      </c>
      <c r="L10" s="18">
        <f t="shared" si="3"/>
        <v>40.52160000000001</v>
      </c>
    </row>
    <row r="11" spans="1:12" s="2" customFormat="1" ht="45" customHeight="1">
      <c r="A11" s="11" t="s">
        <v>28</v>
      </c>
      <c r="B11" s="26" t="s">
        <v>124</v>
      </c>
      <c r="C11" s="13" t="s">
        <v>125</v>
      </c>
      <c r="D11" s="22" t="s">
        <v>55</v>
      </c>
      <c r="E11" s="22" t="s">
        <v>18</v>
      </c>
      <c r="F11" s="14">
        <v>20</v>
      </c>
      <c r="G11" s="27">
        <v>36.3</v>
      </c>
      <c r="H11" s="16">
        <v>0.08</v>
      </c>
      <c r="I11" s="17">
        <f t="shared" si="0"/>
        <v>39.20399999999999</v>
      </c>
      <c r="J11" s="17">
        <f t="shared" si="1"/>
        <v>726</v>
      </c>
      <c r="K11" s="17">
        <f t="shared" si="2"/>
        <v>58.08</v>
      </c>
      <c r="L11" s="18">
        <f t="shared" si="3"/>
        <v>784.08</v>
      </c>
    </row>
    <row r="12" spans="1:12" s="2" customFormat="1" ht="33.75" customHeight="1">
      <c r="A12" s="11" t="s">
        <v>30</v>
      </c>
      <c r="B12" s="26" t="s">
        <v>126</v>
      </c>
      <c r="C12" s="13" t="s">
        <v>127</v>
      </c>
      <c r="D12" s="22" t="s">
        <v>55</v>
      </c>
      <c r="E12" s="22" t="s">
        <v>45</v>
      </c>
      <c r="F12" s="14">
        <v>2</v>
      </c>
      <c r="G12" s="27">
        <v>24.44</v>
      </c>
      <c r="H12" s="16">
        <v>0.08</v>
      </c>
      <c r="I12" s="17">
        <f t="shared" si="0"/>
        <v>26.395200000000003</v>
      </c>
      <c r="J12" s="17">
        <f t="shared" si="1"/>
        <v>48.88</v>
      </c>
      <c r="K12" s="17">
        <f t="shared" si="2"/>
        <v>3.9104</v>
      </c>
      <c r="L12" s="18">
        <f t="shared" si="3"/>
        <v>52.790400000000005</v>
      </c>
    </row>
    <row r="13" spans="1:12" s="2" customFormat="1" ht="33.75" customHeight="1">
      <c r="A13" s="11" t="s">
        <v>33</v>
      </c>
      <c r="B13" s="26" t="s">
        <v>128</v>
      </c>
      <c r="C13" s="13" t="s">
        <v>129</v>
      </c>
      <c r="D13" s="22" t="s">
        <v>55</v>
      </c>
      <c r="E13" s="22" t="s">
        <v>63</v>
      </c>
      <c r="F13" s="14">
        <v>50</v>
      </c>
      <c r="G13" s="27">
        <v>0.65</v>
      </c>
      <c r="H13" s="16">
        <v>0.05</v>
      </c>
      <c r="I13" s="17">
        <f t="shared" si="0"/>
        <v>0.6825</v>
      </c>
      <c r="J13" s="17">
        <f t="shared" si="1"/>
        <v>32.5</v>
      </c>
      <c r="K13" s="17">
        <f t="shared" si="2"/>
        <v>1.625</v>
      </c>
      <c r="L13" s="18">
        <f t="shared" si="3"/>
        <v>34.125</v>
      </c>
    </row>
    <row r="14" spans="1:12" s="2" customFormat="1" ht="28.5" customHeight="1">
      <c r="A14" s="11" t="s">
        <v>35</v>
      </c>
      <c r="B14" s="26" t="s">
        <v>130</v>
      </c>
      <c r="C14" s="13" t="s">
        <v>131</v>
      </c>
      <c r="D14" s="22" t="s">
        <v>55</v>
      </c>
      <c r="E14" s="22" t="s">
        <v>63</v>
      </c>
      <c r="F14" s="14">
        <v>250</v>
      </c>
      <c r="G14" s="27">
        <v>0.4</v>
      </c>
      <c r="H14" s="16">
        <v>0.05</v>
      </c>
      <c r="I14" s="17">
        <f t="shared" si="0"/>
        <v>0.42000000000000004</v>
      </c>
      <c r="J14" s="17">
        <f t="shared" si="1"/>
        <v>100</v>
      </c>
      <c r="K14" s="17">
        <f t="shared" si="2"/>
        <v>5</v>
      </c>
      <c r="L14" s="18">
        <f t="shared" si="3"/>
        <v>105</v>
      </c>
    </row>
    <row r="15" spans="1:12" s="2" customFormat="1" ht="28.5" customHeight="1">
      <c r="A15" s="11" t="s">
        <v>37</v>
      </c>
      <c r="B15" s="26" t="s">
        <v>132</v>
      </c>
      <c r="C15" s="13" t="s">
        <v>133</v>
      </c>
      <c r="D15" s="22" t="s">
        <v>55</v>
      </c>
      <c r="E15" s="22" t="s">
        <v>18</v>
      </c>
      <c r="F15" s="14">
        <v>2.5</v>
      </c>
      <c r="G15" s="27">
        <v>37.5</v>
      </c>
      <c r="H15" s="16">
        <v>0.05</v>
      </c>
      <c r="I15" s="17">
        <f t="shared" si="0"/>
        <v>39.375</v>
      </c>
      <c r="J15" s="17">
        <f t="shared" si="1"/>
        <v>93.75</v>
      </c>
      <c r="K15" s="17">
        <f t="shared" si="2"/>
        <v>4.6875</v>
      </c>
      <c r="L15" s="18">
        <f t="shared" si="3"/>
        <v>98.4375</v>
      </c>
    </row>
    <row r="16" spans="1:12" s="2" customFormat="1" ht="28.5" customHeight="1">
      <c r="A16" s="11" t="s">
        <v>40</v>
      </c>
      <c r="B16" s="26" t="s">
        <v>134</v>
      </c>
      <c r="C16" s="13" t="s">
        <v>135</v>
      </c>
      <c r="D16" s="22" t="s">
        <v>55</v>
      </c>
      <c r="E16" s="22" t="s">
        <v>63</v>
      </c>
      <c r="F16" s="14">
        <v>250</v>
      </c>
      <c r="G16" s="27">
        <v>0.55</v>
      </c>
      <c r="H16" s="16">
        <v>0.08</v>
      </c>
      <c r="I16" s="17">
        <f t="shared" si="0"/>
        <v>0.5940000000000001</v>
      </c>
      <c r="J16" s="17">
        <f t="shared" si="1"/>
        <v>137.5</v>
      </c>
      <c r="K16" s="17">
        <f t="shared" si="2"/>
        <v>11</v>
      </c>
      <c r="L16" s="18">
        <f t="shared" si="3"/>
        <v>148.5</v>
      </c>
    </row>
    <row r="17" spans="1:12" s="2" customFormat="1" ht="28.5" customHeight="1">
      <c r="A17" s="11" t="s">
        <v>42</v>
      </c>
      <c r="B17" s="26" t="s">
        <v>136</v>
      </c>
      <c r="C17" s="13" t="s">
        <v>135</v>
      </c>
      <c r="D17" s="22" t="s">
        <v>55</v>
      </c>
      <c r="E17" s="22" t="s">
        <v>63</v>
      </c>
      <c r="F17" s="14">
        <v>200</v>
      </c>
      <c r="G17" s="27">
        <v>0.53</v>
      </c>
      <c r="H17" s="16">
        <v>0.08</v>
      </c>
      <c r="I17" s="17">
        <f t="shared" si="0"/>
        <v>0.5724</v>
      </c>
      <c r="J17" s="17">
        <f t="shared" si="1"/>
        <v>106</v>
      </c>
      <c r="K17" s="17">
        <f t="shared" si="2"/>
        <v>8.48</v>
      </c>
      <c r="L17" s="18">
        <f t="shared" si="3"/>
        <v>114.48</v>
      </c>
    </row>
    <row r="18" spans="1:12" s="2" customFormat="1" ht="28.5" customHeight="1">
      <c r="A18" s="11" t="s">
        <v>46</v>
      </c>
      <c r="B18" s="26" t="s">
        <v>137</v>
      </c>
      <c r="C18" s="13" t="s">
        <v>138</v>
      </c>
      <c r="D18" s="22" t="s">
        <v>55</v>
      </c>
      <c r="E18" s="22" t="s">
        <v>63</v>
      </c>
      <c r="F18" s="14">
        <v>40</v>
      </c>
      <c r="G18" s="27">
        <v>1.22</v>
      </c>
      <c r="H18" s="16">
        <v>0.23</v>
      </c>
      <c r="I18" s="17">
        <f t="shared" si="0"/>
        <v>1.5006</v>
      </c>
      <c r="J18" s="17">
        <f t="shared" si="1"/>
        <v>48.8</v>
      </c>
      <c r="K18" s="17">
        <f t="shared" si="2"/>
        <v>11.224</v>
      </c>
      <c r="L18" s="18">
        <f t="shared" si="3"/>
        <v>60.024</v>
      </c>
    </row>
    <row r="19" spans="1:12" s="2" customFormat="1" ht="28.5" customHeight="1">
      <c r="A19" s="11" t="s">
        <v>139</v>
      </c>
      <c r="B19" s="26" t="s">
        <v>140</v>
      </c>
      <c r="C19" s="13" t="s">
        <v>141</v>
      </c>
      <c r="D19" s="22" t="s">
        <v>55</v>
      </c>
      <c r="E19" s="22" t="s">
        <v>63</v>
      </c>
      <c r="F19" s="14">
        <v>600</v>
      </c>
      <c r="G19" s="27">
        <v>0.4</v>
      </c>
      <c r="H19" s="16">
        <v>0.23</v>
      </c>
      <c r="I19" s="17">
        <f t="shared" si="0"/>
        <v>0.49200000000000005</v>
      </c>
      <c r="J19" s="17">
        <f t="shared" si="1"/>
        <v>240</v>
      </c>
      <c r="K19" s="17">
        <f t="shared" si="2"/>
        <v>55.2</v>
      </c>
      <c r="L19" s="18">
        <f t="shared" si="3"/>
        <v>295.2</v>
      </c>
    </row>
    <row r="20" spans="1:12" s="2" customFormat="1" ht="28.5" customHeight="1">
      <c r="A20" s="11" t="s">
        <v>142</v>
      </c>
      <c r="B20" s="26" t="s">
        <v>143</v>
      </c>
      <c r="C20" s="13" t="s">
        <v>144</v>
      </c>
      <c r="D20" s="22" t="s">
        <v>55</v>
      </c>
      <c r="E20" s="22" t="s">
        <v>18</v>
      </c>
      <c r="F20" s="14">
        <v>300</v>
      </c>
      <c r="G20" s="27">
        <v>1.86</v>
      </c>
      <c r="H20" s="16">
        <v>0.23</v>
      </c>
      <c r="I20" s="17">
        <f t="shared" si="0"/>
        <v>2.2878000000000003</v>
      </c>
      <c r="J20" s="17">
        <f t="shared" si="1"/>
        <v>558</v>
      </c>
      <c r="K20" s="17">
        <f t="shared" si="2"/>
        <v>128.34</v>
      </c>
      <c r="L20" s="18">
        <f t="shared" si="3"/>
        <v>686.34</v>
      </c>
    </row>
    <row r="21" spans="1:12" s="2" customFormat="1" ht="28.5" customHeight="1">
      <c r="A21" s="11" t="s">
        <v>145</v>
      </c>
      <c r="B21" s="26" t="s">
        <v>146</v>
      </c>
      <c r="C21" s="13" t="s">
        <v>147</v>
      </c>
      <c r="D21" s="22" t="s">
        <v>55</v>
      </c>
      <c r="E21" s="22" t="s">
        <v>63</v>
      </c>
      <c r="F21" s="14">
        <v>200</v>
      </c>
      <c r="G21" s="27">
        <v>0.4</v>
      </c>
      <c r="H21" s="16">
        <v>0.23</v>
      </c>
      <c r="I21" s="17">
        <f t="shared" si="0"/>
        <v>0.49200000000000005</v>
      </c>
      <c r="J21" s="17">
        <f t="shared" si="1"/>
        <v>80</v>
      </c>
      <c r="K21" s="17">
        <f t="shared" si="2"/>
        <v>18.400000000000002</v>
      </c>
      <c r="L21" s="18">
        <f t="shared" si="3"/>
        <v>98.4</v>
      </c>
    </row>
    <row r="22" spans="1:12" s="2" customFormat="1" ht="28.5" customHeight="1">
      <c r="A22" s="11" t="s">
        <v>148</v>
      </c>
      <c r="B22" s="26" t="s">
        <v>149</v>
      </c>
      <c r="C22" s="13" t="s">
        <v>150</v>
      </c>
      <c r="D22" s="22" t="s">
        <v>55</v>
      </c>
      <c r="E22" s="22" t="s">
        <v>63</v>
      </c>
      <c r="F22" s="14">
        <v>30</v>
      </c>
      <c r="G22" s="27">
        <v>0.4</v>
      </c>
      <c r="H22" s="16">
        <v>0.23</v>
      </c>
      <c r="I22" s="17">
        <f t="shared" si="0"/>
        <v>0.49200000000000005</v>
      </c>
      <c r="J22" s="17">
        <f t="shared" si="1"/>
        <v>12</v>
      </c>
      <c r="K22" s="17">
        <f t="shared" si="2"/>
        <v>2.7600000000000002</v>
      </c>
      <c r="L22" s="18">
        <f t="shared" si="3"/>
        <v>14.76</v>
      </c>
    </row>
    <row r="23" spans="1:12" s="2" customFormat="1" ht="28.5" customHeight="1">
      <c r="A23" s="11" t="s">
        <v>151</v>
      </c>
      <c r="B23" s="26" t="s">
        <v>152</v>
      </c>
      <c r="C23" s="13" t="s">
        <v>153</v>
      </c>
      <c r="D23" s="22" t="s">
        <v>55</v>
      </c>
      <c r="E23" s="22" t="s">
        <v>63</v>
      </c>
      <c r="F23" s="14">
        <v>180</v>
      </c>
      <c r="G23" s="27">
        <v>8.6</v>
      </c>
      <c r="H23" s="16">
        <v>0.08</v>
      </c>
      <c r="I23" s="17">
        <f t="shared" si="0"/>
        <v>9.288</v>
      </c>
      <c r="J23" s="17">
        <f t="shared" si="1"/>
        <v>1548</v>
      </c>
      <c r="K23" s="17">
        <f t="shared" si="2"/>
        <v>123.84</v>
      </c>
      <c r="L23" s="18">
        <f t="shared" si="3"/>
        <v>1671.84</v>
      </c>
    </row>
    <row r="24" spans="1:12" s="2" customFormat="1" ht="28.5" customHeight="1">
      <c r="A24" s="11" t="s">
        <v>154</v>
      </c>
      <c r="B24" s="26" t="s">
        <v>152</v>
      </c>
      <c r="C24" s="13" t="s">
        <v>155</v>
      </c>
      <c r="D24" s="22" t="s">
        <v>55</v>
      </c>
      <c r="E24" s="22" t="s">
        <v>18</v>
      </c>
      <c r="F24" s="14">
        <v>42</v>
      </c>
      <c r="G24" s="27">
        <v>4.86</v>
      </c>
      <c r="H24" s="16">
        <v>0.05</v>
      </c>
      <c r="I24" s="17">
        <f t="shared" si="0"/>
        <v>5.103000000000001</v>
      </c>
      <c r="J24" s="17">
        <f t="shared" si="1"/>
        <v>204.12</v>
      </c>
      <c r="K24" s="17">
        <f t="shared" si="2"/>
        <v>10.206000000000001</v>
      </c>
      <c r="L24" s="18">
        <f t="shared" si="3"/>
        <v>214.326</v>
      </c>
    </row>
    <row r="25" spans="1:12" s="2" customFormat="1" ht="28.5" customHeight="1">
      <c r="A25" s="11" t="s">
        <v>156</v>
      </c>
      <c r="B25" s="26" t="s">
        <v>157</v>
      </c>
      <c r="C25" s="13" t="s">
        <v>158</v>
      </c>
      <c r="D25" s="22" t="s">
        <v>55</v>
      </c>
      <c r="E25" s="22" t="s">
        <v>53</v>
      </c>
      <c r="F25" s="14">
        <v>374</v>
      </c>
      <c r="G25" s="27">
        <v>3.65</v>
      </c>
      <c r="H25" s="16">
        <v>0.08</v>
      </c>
      <c r="I25" s="17">
        <f t="shared" si="0"/>
        <v>3.9419999999999997</v>
      </c>
      <c r="J25" s="17">
        <f t="shared" si="1"/>
        <v>1365.1</v>
      </c>
      <c r="K25" s="17">
        <f t="shared" si="2"/>
        <v>109.208</v>
      </c>
      <c r="L25" s="18">
        <f t="shared" si="3"/>
        <v>1474.308</v>
      </c>
    </row>
    <row r="26" spans="1:12" s="2" customFormat="1" ht="28.5" customHeight="1">
      <c r="A26" s="11" t="s">
        <v>159</v>
      </c>
      <c r="B26" s="26" t="s">
        <v>160</v>
      </c>
      <c r="C26" s="13" t="s">
        <v>141</v>
      </c>
      <c r="D26" s="22" t="s">
        <v>55</v>
      </c>
      <c r="E26" s="22" t="s">
        <v>63</v>
      </c>
      <c r="F26" s="14">
        <v>10</v>
      </c>
      <c r="G26" s="27">
        <v>1</v>
      </c>
      <c r="H26" s="16">
        <v>0.08</v>
      </c>
      <c r="I26" s="17">
        <f t="shared" si="0"/>
        <v>1.08</v>
      </c>
      <c r="J26" s="17">
        <f t="shared" si="1"/>
        <v>10</v>
      </c>
      <c r="K26" s="17">
        <f t="shared" si="2"/>
        <v>0.8</v>
      </c>
      <c r="L26" s="18">
        <f t="shared" si="3"/>
        <v>10.8</v>
      </c>
    </row>
    <row r="27" spans="1:12" s="2" customFormat="1" ht="28.5" customHeight="1">
      <c r="A27" s="11" t="s">
        <v>161</v>
      </c>
      <c r="B27" s="26" t="s">
        <v>162</v>
      </c>
      <c r="C27" s="13" t="s">
        <v>163</v>
      </c>
      <c r="D27" s="22" t="s">
        <v>55</v>
      </c>
      <c r="E27" s="22" t="s">
        <v>18</v>
      </c>
      <c r="F27" s="14">
        <v>0.6</v>
      </c>
      <c r="G27" s="46">
        <v>18.09</v>
      </c>
      <c r="H27" s="16">
        <v>0.08</v>
      </c>
      <c r="I27" s="17">
        <f t="shared" si="0"/>
        <v>19.5372</v>
      </c>
      <c r="J27" s="17">
        <f t="shared" si="1"/>
        <v>10.854</v>
      </c>
      <c r="K27" s="17">
        <f t="shared" si="2"/>
        <v>0.86832</v>
      </c>
      <c r="L27" s="18">
        <f t="shared" si="3"/>
        <v>11.72232</v>
      </c>
    </row>
    <row r="28" spans="1:12" s="2" customFormat="1" ht="28.5" customHeight="1">
      <c r="A28" s="11" t="s">
        <v>164</v>
      </c>
      <c r="B28" s="26" t="s">
        <v>162</v>
      </c>
      <c r="C28" s="13" t="s">
        <v>165</v>
      </c>
      <c r="D28" s="22" t="s">
        <v>55</v>
      </c>
      <c r="E28" s="22" t="s">
        <v>18</v>
      </c>
      <c r="F28" s="14">
        <v>1.2</v>
      </c>
      <c r="G28" s="46">
        <v>17.55</v>
      </c>
      <c r="H28" s="16">
        <v>0.08</v>
      </c>
      <c r="I28" s="17">
        <f t="shared" si="0"/>
        <v>18.954</v>
      </c>
      <c r="J28" s="17">
        <f t="shared" si="1"/>
        <v>21.06</v>
      </c>
      <c r="K28" s="17">
        <f t="shared" si="2"/>
        <v>1.6847999999999999</v>
      </c>
      <c r="L28" s="18">
        <f t="shared" si="3"/>
        <v>22.744799999999998</v>
      </c>
    </row>
    <row r="29" spans="1:12" s="2" customFormat="1" ht="28.5" customHeight="1">
      <c r="A29" s="11" t="s">
        <v>166</v>
      </c>
      <c r="B29" s="26" t="s">
        <v>167</v>
      </c>
      <c r="C29" s="13" t="s">
        <v>168</v>
      </c>
      <c r="D29" s="22" t="s">
        <v>55</v>
      </c>
      <c r="E29" s="22" t="s">
        <v>63</v>
      </c>
      <c r="F29" s="14">
        <v>120</v>
      </c>
      <c r="G29" s="46">
        <v>0.4</v>
      </c>
      <c r="H29" s="47">
        <v>0.05</v>
      </c>
      <c r="I29" s="17">
        <f t="shared" si="0"/>
        <v>0.42000000000000004</v>
      </c>
      <c r="J29" s="17">
        <f t="shared" si="1"/>
        <v>48</v>
      </c>
      <c r="K29" s="17">
        <f t="shared" si="2"/>
        <v>2.4000000000000004</v>
      </c>
      <c r="L29" s="18">
        <f t="shared" si="3"/>
        <v>50.4</v>
      </c>
    </row>
    <row r="30" spans="1:12" s="2" customFormat="1" ht="28.5" customHeight="1">
      <c r="A30" s="11" t="s">
        <v>169</v>
      </c>
      <c r="B30" s="26" t="s">
        <v>170</v>
      </c>
      <c r="C30" s="13" t="s">
        <v>168</v>
      </c>
      <c r="D30" s="22" t="s">
        <v>55</v>
      </c>
      <c r="E30" s="22" t="s">
        <v>45</v>
      </c>
      <c r="F30" s="14">
        <v>2</v>
      </c>
      <c r="G30" s="46">
        <v>39.5</v>
      </c>
      <c r="H30" s="47">
        <v>0.05</v>
      </c>
      <c r="I30" s="17">
        <f t="shared" si="0"/>
        <v>41.475</v>
      </c>
      <c r="J30" s="17">
        <f t="shared" si="1"/>
        <v>79</v>
      </c>
      <c r="K30" s="17">
        <f t="shared" si="2"/>
        <v>3.95</v>
      </c>
      <c r="L30" s="18">
        <f t="shared" si="3"/>
        <v>82.95</v>
      </c>
    </row>
    <row r="31" spans="1:12" s="2" customFormat="1" ht="28.5" customHeight="1">
      <c r="A31" s="11" t="s">
        <v>171</v>
      </c>
      <c r="B31" s="26" t="s">
        <v>172</v>
      </c>
      <c r="C31" s="13" t="s">
        <v>173</v>
      </c>
      <c r="D31" s="22" t="s">
        <v>55</v>
      </c>
      <c r="E31" s="22" t="s">
        <v>63</v>
      </c>
      <c r="F31" s="14">
        <v>120</v>
      </c>
      <c r="G31" s="46">
        <v>0.45</v>
      </c>
      <c r="H31" s="16">
        <v>0.08</v>
      </c>
      <c r="I31" s="17">
        <f t="shared" si="0"/>
        <v>0.486</v>
      </c>
      <c r="J31" s="17">
        <f t="shared" si="1"/>
        <v>54</v>
      </c>
      <c r="K31" s="17">
        <f t="shared" si="2"/>
        <v>4.32</v>
      </c>
      <c r="L31" s="18">
        <f t="shared" si="3"/>
        <v>58.32</v>
      </c>
    </row>
    <row r="32" spans="1:12" s="2" customFormat="1" ht="28.5" customHeight="1">
      <c r="A32" s="11" t="s">
        <v>174</v>
      </c>
      <c r="B32" s="26" t="s">
        <v>175</v>
      </c>
      <c r="C32" s="13" t="s">
        <v>176</v>
      </c>
      <c r="D32" s="22" t="s">
        <v>55</v>
      </c>
      <c r="E32" s="22" t="s">
        <v>45</v>
      </c>
      <c r="F32" s="14">
        <v>1</v>
      </c>
      <c r="G32" s="46">
        <v>26.3</v>
      </c>
      <c r="H32" s="16">
        <v>0.08</v>
      </c>
      <c r="I32" s="17">
        <f t="shared" si="0"/>
        <v>28.404</v>
      </c>
      <c r="J32" s="17">
        <f t="shared" si="1"/>
        <v>26.3</v>
      </c>
      <c r="K32" s="17">
        <f t="shared" si="2"/>
        <v>2.104</v>
      </c>
      <c r="L32" s="18">
        <f t="shared" si="3"/>
        <v>28.404</v>
      </c>
    </row>
    <row r="33" spans="1:12" s="2" customFormat="1" ht="28.5" customHeight="1">
      <c r="A33" s="11" t="s">
        <v>177</v>
      </c>
      <c r="B33" s="26" t="s">
        <v>178</v>
      </c>
      <c r="C33" s="13" t="s">
        <v>179</v>
      </c>
      <c r="D33" s="22" t="s">
        <v>55</v>
      </c>
      <c r="E33" s="22" t="s">
        <v>45</v>
      </c>
      <c r="F33" s="14">
        <v>8</v>
      </c>
      <c r="G33" s="46">
        <v>48.2</v>
      </c>
      <c r="H33" s="16">
        <v>0.05</v>
      </c>
      <c r="I33" s="17">
        <f t="shared" si="0"/>
        <v>50.61</v>
      </c>
      <c r="J33" s="17">
        <f t="shared" si="1"/>
        <v>385.6</v>
      </c>
      <c r="K33" s="17">
        <f t="shared" si="2"/>
        <v>19.28</v>
      </c>
      <c r="L33" s="18">
        <f t="shared" si="3"/>
        <v>404.88</v>
      </c>
    </row>
    <row r="34" spans="1:12" s="2" customFormat="1" ht="28.5" customHeight="1">
      <c r="A34" s="11" t="s">
        <v>180</v>
      </c>
      <c r="B34" s="26" t="s">
        <v>181</v>
      </c>
      <c r="C34" s="13" t="s">
        <v>182</v>
      </c>
      <c r="D34" s="22" t="s">
        <v>55</v>
      </c>
      <c r="E34" s="22" t="s">
        <v>63</v>
      </c>
      <c r="F34" s="14">
        <v>1</v>
      </c>
      <c r="G34" s="46">
        <v>17.9</v>
      </c>
      <c r="H34" s="16">
        <v>0.08</v>
      </c>
      <c r="I34" s="17">
        <f t="shared" si="0"/>
        <v>19.331999999999997</v>
      </c>
      <c r="J34" s="17">
        <f t="shared" si="1"/>
        <v>17.9</v>
      </c>
      <c r="K34" s="17">
        <f t="shared" si="2"/>
        <v>1.432</v>
      </c>
      <c r="L34" s="18">
        <f t="shared" si="3"/>
        <v>19.331999999999997</v>
      </c>
    </row>
    <row r="35" spans="1:12" s="2" customFormat="1" ht="28.5" customHeight="1">
      <c r="A35" s="11" t="s">
        <v>183</v>
      </c>
      <c r="B35" s="26" t="s">
        <v>184</v>
      </c>
      <c r="C35" s="13" t="s">
        <v>185</v>
      </c>
      <c r="D35" s="22" t="s">
        <v>55</v>
      </c>
      <c r="E35" s="22" t="s">
        <v>45</v>
      </c>
      <c r="F35" s="14">
        <v>0.5</v>
      </c>
      <c r="G35" s="46">
        <v>23.36</v>
      </c>
      <c r="H35" s="16">
        <v>0.08</v>
      </c>
      <c r="I35" s="17">
        <f t="shared" si="0"/>
        <v>25.2288</v>
      </c>
      <c r="J35" s="17">
        <f t="shared" si="1"/>
        <v>11.68</v>
      </c>
      <c r="K35" s="17">
        <f t="shared" si="2"/>
        <v>0.9344</v>
      </c>
      <c r="L35" s="18">
        <f t="shared" si="3"/>
        <v>12.6144</v>
      </c>
    </row>
    <row r="36" spans="1:12" s="2" customFormat="1" ht="28.5" customHeight="1">
      <c r="A36" s="11" t="s">
        <v>186</v>
      </c>
      <c r="B36" s="26" t="s">
        <v>187</v>
      </c>
      <c r="C36" s="13" t="s">
        <v>188</v>
      </c>
      <c r="D36" s="22" t="s">
        <v>55</v>
      </c>
      <c r="E36" s="22" t="s">
        <v>63</v>
      </c>
      <c r="F36" s="14">
        <v>2</v>
      </c>
      <c r="G36" s="46">
        <v>23.88</v>
      </c>
      <c r="H36" s="16">
        <v>0.05</v>
      </c>
      <c r="I36" s="17">
        <f t="shared" si="0"/>
        <v>25.073999999999998</v>
      </c>
      <c r="J36" s="17">
        <f t="shared" si="1"/>
        <v>47.76</v>
      </c>
      <c r="K36" s="17">
        <f t="shared" si="2"/>
        <v>2.388</v>
      </c>
      <c r="L36" s="18">
        <f t="shared" si="3"/>
        <v>50.147999999999996</v>
      </c>
    </row>
    <row r="37" spans="1:12" s="2" customFormat="1" ht="22.5" customHeight="1">
      <c r="A37" s="23"/>
      <c r="B37" s="39" t="s">
        <v>48</v>
      </c>
      <c r="C37" s="39"/>
      <c r="D37" s="39"/>
      <c r="E37" s="39"/>
      <c r="F37" s="39"/>
      <c r="G37" s="39"/>
      <c r="H37" s="39"/>
      <c r="I37" s="39"/>
      <c r="J37" s="17">
        <f>SUM(J7:J36)</f>
        <v>9117.964</v>
      </c>
      <c r="K37" s="17">
        <f>SUM(K7:K36)</f>
        <v>840.5352200000001</v>
      </c>
      <c r="L37" s="18">
        <f>SUM(L7:L36)</f>
        <v>9958.499219999998</v>
      </c>
    </row>
    <row r="38" spans="1:12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</sheetData>
  <sheetProtection selectLockedCells="1" selectUnlockedCells="1"/>
  <mergeCells count="15">
    <mergeCell ref="B2:L2"/>
    <mergeCell ref="B3:F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B37:I37"/>
  </mergeCells>
  <printOptions/>
  <pageMargins left="0.39375" right="0.39375" top="0.5902777777777778" bottom="0.5902777777777778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Latawiec</dc:creator>
  <cp:keywords/>
  <dc:description/>
  <cp:lastModifiedBy/>
  <cp:lastPrinted>2024-04-17T10:12:25Z</cp:lastPrinted>
  <dcterms:created xsi:type="dcterms:W3CDTF">2011-05-06T06:11:40Z</dcterms:created>
  <dcterms:modified xsi:type="dcterms:W3CDTF">2024-04-17T11:21:48Z</dcterms:modified>
  <cp:category/>
  <cp:version/>
  <cp:contentType/>
  <cp:contentStatus/>
  <cp:revision>33</cp:revision>
</cp:coreProperties>
</file>