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150" windowHeight="11790" firstSheet="2" activeTab="8"/>
  </bookViews>
  <sheets>
    <sheet name="Formularz cenowy - cz.1" sheetId="1" r:id="rId1"/>
    <sheet name="Formularz cenowy - cz.2" sheetId="2" r:id="rId2"/>
    <sheet name="Formularz cenowy - cz.3" sheetId="3" r:id="rId3"/>
    <sheet name="Formularz cenowy - cz.4" sheetId="4" r:id="rId4"/>
    <sheet name="Formularz cenowy - cz.5" sheetId="5" r:id="rId5"/>
    <sheet name="Formularz cenowy - cz.6" sheetId="6" r:id="rId6"/>
    <sheet name="Formularz cenowy - cz.7" sheetId="7" r:id="rId7"/>
    <sheet name="Formularz cenowy - cz.8" sheetId="8" r:id="rId8"/>
    <sheet name="Formularz cenowy - cz.9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<sst xmlns="http://schemas.openxmlformats.org/spreadsheetml/2006/main" count="202" uniqueCount="60">
  <si>
    <t>Ilość</t>
  </si>
  <si>
    <t>j.m.</t>
  </si>
  <si>
    <t>Cena jednostkowa netto (PLN)</t>
  </si>
  <si>
    <t>Wartość  brutto (PLN)</t>
  </si>
  <si>
    <t>STAWKA Podatku VAT (%)</t>
  </si>
  <si>
    <t>L.p.</t>
  </si>
  <si>
    <t>szt.</t>
  </si>
  <si>
    <t>Wartość netto (PLN)</t>
  </si>
  <si>
    <t xml:space="preserve">                            </t>
  </si>
  <si>
    <t>1</t>
  </si>
  <si>
    <t>Okres gwarancji w miesiącach</t>
  </si>
  <si>
    <t>Uwaga: Przy wyliczeniu ceny przyjmuje się zasadę, że wartość brutto tworzy cena jednostkowa netto pomnożona przez ilość powiększoną o VAT.</t>
  </si>
  <si>
    <t>Załącznik nr 3 do SWZ /Załącznik nr 2 do Umowy</t>
  </si>
  <si>
    <t>Przedmiot zamówienia szczegółowo opisany w Załączniku nr 1 do SWZ</t>
  </si>
  <si>
    <t xml:space="preserve">Oświadczam, że oferowany  przedmiot zamówienia spełnia wymagania wyspecyfikowane w Załączniku nr 1 do SWZ </t>
  </si>
  <si>
    <r>
      <t xml:space="preserve">Przedmiot zamówienia oferowany przez Wykonawcę </t>
    </r>
    <r>
      <rPr>
        <sz val="10"/>
        <color indexed="8"/>
        <rFont val="Arial"/>
        <family val="2"/>
      </rPr>
      <t>(Proszę podać dla sprzętu: producenta/model/typ/ inne dane jeśli, są potrzebne do identyfikacji oferowanego przedmiotu zamówienia, dla oprogramowania: producenta/nazawę/wersję/inne dane (…)</t>
    </r>
  </si>
  <si>
    <t>FORMULARZ CENOWY OFEROWANEGO PRZEDMIOTU ZAMÓWIENIA
Dostawa sprzętu komputerowego, serwerowego, sieciowego 
i oprogramowania numer referencyjny sprawy: FH/ 04/ 11/ 22 - część nr 1</t>
  </si>
  <si>
    <t>FORMULARZ CENOWY OFEROWANEGO PRZEDMIOTU ZAMÓWIENIA
Dostawa sprzętu komputerowego, serwerowego, sieciowego 
i oprogramowania numer referencyjny sprawy: FH/ 04/ 11/ 22 - część nr 2</t>
  </si>
  <si>
    <t>Serwer NAS, wg. załącznika nr 1 do SWZ</t>
  </si>
  <si>
    <t>FORMULARZ CENOWY OFEROWANEGO PRZEDMIOTU ZAMÓWIENIA
Dostawa sprzętu komputerowego, serwerowego, sieciowego 
i oprogramowania numer referencyjny sprawy: FH/ 04/ 11/ 22 - część nr 3</t>
  </si>
  <si>
    <t>Zasilacze UPS, wg. załącznika nr 1 do SWZ</t>
  </si>
  <si>
    <t>FORMULARZ CENOWY OFEROWANEGO PRZEDMIOTU ZAMÓWIENIA
Dostawa sprzętu komputerowego, serwerowego, sieciowego 
i oprogramowania numer referencyjny sprawy: FH/ 04/ 11/ 22 - część nr 4</t>
  </si>
  <si>
    <t>Terminale, wg. załącznika nr 1 do SWZ</t>
  </si>
  <si>
    <t>FORMULARZ CENOWY OFEROWANEGO PRZEDMIOTU ZAMÓWIENIA
Dostawa sprzętu komputerowego, serwerowego, sieciowego 
i oprogramowania numer referencyjny sprawy: FH/ 04/ 11/ 22 - część nr 5</t>
  </si>
  <si>
    <t>FORMULARZ CENOWY OFEROWANEGO PRZEDMIOTU ZAMÓWIENIA
Dostawa sprzętu komputerowego, serwerowego, sieciowego 
i oprogramowania numer referencyjny sprawy: FH/ 04/ 11/ 22 - część nr 6</t>
  </si>
  <si>
    <t>Konsole KVM , wg. załącznika nr 1 do SWZ</t>
  </si>
  <si>
    <t>FORMULARZ CENOWY OFEROWANEGO PRZEDMIOTU ZAMÓWIENIA
Dostawa sprzętu komputerowego, serwerowego, sieciowego 
i oprogramowania numer referencyjny sprawy: FH/ 04/ 11/ 22 - część nr 7</t>
  </si>
  <si>
    <t>FORMULARZ CENOWY OFEROWANEGO PRZEDMIOTU ZAMÓWIENIA
Dostawa sprzętu komputerowego, serwerowego, sieciowego 
i oprogramowania numer referencyjny sprawy: FH/ 04/ 11/ 22 - część nr 8</t>
  </si>
  <si>
    <t>FORMULARZ CENOWY OFEROWANEGO PRZEDMIOTU ZAMÓWIENIA
Dostawa sprzętu komputerowego, serwerowego, sieciowego 
i oprogramowania numer referencyjny sprawy: FH/ 04/ 11/ 22 - część nr 9</t>
  </si>
  <si>
    <t>Urządzenia sieciowe, wg. załącznika nr 1 do SWZ - Przełącznik brzegowy</t>
  </si>
  <si>
    <t>Urządzenia sieciowe, wg. załącznika nr 1 do SWZ - Przełącznik dystrybucyjny</t>
  </si>
  <si>
    <t>Urządzenia sieciowe, wg. załącznika nr 1 do SWZ - Urządzenie UTM</t>
  </si>
  <si>
    <t>Razem:</t>
  </si>
  <si>
    <t>Urządzenia sieciowe, wg. załącznika nr 1 do SWZ - Firewall</t>
  </si>
  <si>
    <t>Monitor, wg. załącznika nr 1 do SWZ</t>
  </si>
  <si>
    <t>Szafa serwerowa, wg. załącznika nr 1 do SWZ</t>
  </si>
  <si>
    <t>Okablowanie, wg. załącznika nr 1 do SWZ</t>
  </si>
  <si>
    <t>kpl</t>
  </si>
  <si>
    <t>Przełącznik KVM , wg. załącznika nr 1 do SWZ</t>
  </si>
  <si>
    <t>licencje</t>
  </si>
  <si>
    <t>Oprogramowanie do backupu, wg. załącznika nr 1 do SWZ
licencja na 10 maszyn wirtualnych</t>
  </si>
  <si>
    <t>licencja</t>
  </si>
  <si>
    <t>Oprogramowanie do wirtualizacji, wg. załącznika nr 1 do SWZ
licencja na 3 serwery fizyczne</t>
  </si>
  <si>
    <t>Serwerowy system operacyjny, wg. załącznika nr 1 do SWZ 
3 licencje dla instytucji edukacyjnych/akademickich plus licencje dostępowe dla 12 użytkowników, jeśli system operacyjny tego wymaga.</t>
  </si>
  <si>
    <t>Producent: Microsoft
Model: Windows Server 2022 Standard 16 Core 
Typ: DG7GMGF0D5RK:0005 wersja EDU
(w ilości 3 sztuki)
Producent: Microsoft
Model: Windows Server 2022 - 1 User CAL
Typ: DG7GMGF0D5VX:0007 wersja EDU
(w ilości 12 sztuk)
Parametry techniczne oprogramowania w ukompletowaniu są zgodnie z wymaganiami z załącznika nr 1 OPZ</t>
  </si>
  <si>
    <t>Producent: VMware
Model: VMware vSphere 8 Essentials Plus Kit for 3 hosts
Typ: VS8-ESP-KIT-C
Parametry techniczne oprogramowania w ukompletowaniu są zgodnie z wymaganiami z załącznika nr 1 OPZ</t>
  </si>
  <si>
    <t>Producent: Ubiquiti
Model: EdgeSwitch 16 XG
Typ: ES-16-XG
Parametry techniczne w ukompletowaniu są zgodnie z wymaganiami z załącznika nr 1 OPZ</t>
  </si>
  <si>
    <t>Producent: ZYXEL
Model: XGS1930
Typ: XGS1930-52HP-EU0101F
Parametry techniczne w ukompletowaniu są zgodnie z wymaganiami z załącznika nr 1 OPZ</t>
  </si>
  <si>
    <t>Producent: Fortinet
Model: FortiGate-40F Hardware plus 5 Year 24x7 FortiCare and FortiGuard Unified Threat
Protection (UTP)
Typ: FOR-FG-40F-BDL-950-60
wraz z licencją umożliwiającą dwuskładnikowe uwierzytelnienie przez aplikację na urządzeniu mobilnym dla 25 użytkowników przez okres trwania gwarancji.:
Producent: Fortinet
Model: Software one-time password tokens for iOS, Android and Windows Phone mobile
devices. Perpetual licenses for 25 users. Electronic license certificate
Typ: FOR-FTM-ELIC-25
wraz z usługą HEZO 360 AHR24x7x8h dla FG40F 5 lat
Parametry techniczne w ukompletowaniu są zgodnie z wymaganiami z załącznika nr 1 OPZ</t>
  </si>
  <si>
    <t>Producent: Netgate
Model: 7100 1U
Typ: 7100 1U BASE pfSense+ Security Gateway
Parametry techniczne w ukompletowaniu są zgodnie z wymaganiami z załącznika nr 1 OPZ</t>
  </si>
  <si>
    <t>Producent: Qnap
Model: TS-832PXU
Typ: TS-832PXU-4G
4 szt. dysków do serwera NAS:
Producent: Western Digital
Model: WD RED PRO
Typ: WD121KFBX 12TB SATA
wraz z szynami montażowymi:
Producent: Qnap
Model/Typ: Rail-B02
Parametry techniczne w ukompletowaniu są zgodnie z wymaganiami z załącznika nr 1 OPZ</t>
  </si>
  <si>
    <t>Producent: Schneider Electric
Model: APC Easy UPS On-Line SRV 2000VA RM 230V with Extended Runtime Battery Pack, Rail Kit
Typ: SRV2KRILRK
Producent: Schneider Electric
Model: APC Easy UPS ONLINE SRV RM 72V Battery Pack for 2/3 kVA Ext. Runtime Model
Typ: SRV72RLBP-9A
Producent: Schneider Electric
Model: APC Easy UPS Online SNMP Card
Typ: APV9601 
Parametry techniczne w ukompletowaniu są zgodnie z wymaganiami z załącznika nr 1 OPZ</t>
  </si>
  <si>
    <t>Producent: Dell
Model: Vostro
Typ: 3710 SFF
(Oferowany procesor: Intel Core i3-12100)
Parametry techniczne w ukompletowaniu są zgodnie z wymaganiami z załącznika nr 1 OPZ</t>
  </si>
  <si>
    <t>Producent: Dell
Model: SE2422H
Typ: 210-AZGT
Parametry techniczne w ukompletowaniu są zgodnie z wymaganiami z załącznika nr 1 OPZ</t>
  </si>
  <si>
    <t>Producent: Tecnosteel 
Model: PROGRESS 
Typ: P8142NAP75
(wraz z osprzętem zgodnie z załącznikiem nr 1 OPZ)
Parametry techniczne w ukompletowaniu są zgodnie z wymaganiami z załącznika nr 1 OPZ</t>
  </si>
  <si>
    <t>Producent: GBCPhotonics
Model: 10G SFP+ 3M Cable JUNIPER
Typ: SP-CP003-GP
Producent: GBCPhotonics
Model: SFP+ 10G TX UTP 30m JUNIPER
Typ: SP-CP030-GP
Producent: GBCPhotonics
Model: kat 6 UTP, dł. 20m
Typ: PTC/UTP-KAT6-RJ45-D020 
Producent: GBCPhotonics
Model: kat 6 UTP, dł. 0,5m
Typ: PTC/UTP-KAT6-RJ45-D0.5
Producent: GBCPhotonics
Model: kat 6 UTP, dł. 0,25m
Typ: PTC/UTP-KAT6-RJ45-D0.25
Parametry techniczne w ukompletowaniu są zgodnie z wymaganiami z załącznika nr 1 OPZ</t>
  </si>
  <si>
    <t>Producent: Aten
Model: Konsola LCD 17" CL5708IM
Typ:  CL5708IM-ATA-AG
wraz z: 6 przewodami KVM (SHPD+USB), 1,8 m
Producent: Aten
Model: Przewód KVM USB 2L-5202U
Typ: 2L-5202U
Parametry techniczne w ukompletowaniu są zgodnie z wymaganiami z załącznika nr 1 OPZ</t>
  </si>
  <si>
    <t>Producent: Aten
Model: Przełącznik 8-portowy PS / 2-USB VGA KVM over IP CS1708i
Typ: CS1708I-AT-G
wraz z: 6 przewodami KVM (SHPD+USB), 1,8 m
Producent: Aten
Model: Przewód KVM USB 2L-5202U
Typ: 2L-5202U
Parametry techniczne w ukompletowaniu są zgodnie z wymaganiami z załącznika nr 1 OPZ</t>
  </si>
  <si>
    <t>Producent: Veeam
Model: Veeam Backup &amp; Replication Universal Subscription License. Includes Enterprise Plus Edition features. 10 instance pack. 3 Years Subscription Upfront Billing &amp; Production (24/7) Support.
Typ: V-VBRVUL-0I-SU3YP-00
Parametry techniczne oprogramowania w ukompletowaniu są zgodnie z wymaganiami z załącznika nr 1 OPZ</t>
  </si>
  <si>
    <t>Comp SA Jutrzenki 116 02-230 Warszawa
nazwa i adres Wykonawcy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</si>
</sst>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_-* #,##0\ _z_ł_-;\-* #,##0\ _z_ł_-;_-* &quot;-&quot;\ _z_ł_-;_-@_-"/>
    <numFmt numFmtId="175" formatCode="_-* #,##0.00\ _z_ł_-;\-* #,##0.00\ _z_ł_-;_-* &quot;-&quot;??\ _z_ł_-;_-@_-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10" xfId="0" applyFont="1" applyFill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Border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0" xfId="0" applyFont="1" applyFill="1" applyAlignment="1" applyProtection="1">
      <alignment horizontal="center" vertical="top"/>
      <protection hidden="1"/>
    </xf>
    <xf numFmtId="0" fontId="48" fillId="0" borderId="0" xfId="0" applyFont="1" applyAlignment="1" applyProtection="1">
      <alignment wrapText="1"/>
      <protection hidden="1"/>
    </xf>
    <xf numFmtId="0" fontId="48" fillId="0" borderId="0" xfId="0" applyFont="1" applyBorder="1" applyAlignment="1" applyProtection="1">
      <alignment horizontal="left"/>
      <protection hidden="1"/>
    </xf>
    <xf numFmtId="2" fontId="49" fillId="0" borderId="0" xfId="0" applyNumberFormat="1" applyFont="1" applyBorder="1" applyAlignment="1" applyProtection="1">
      <alignment horizontal="center" vertical="top"/>
      <protection hidden="1"/>
    </xf>
    <xf numFmtId="2" fontId="25" fillId="0" borderId="0" xfId="0" applyNumberFormat="1" applyFont="1" applyBorder="1" applyAlignment="1" applyProtection="1">
      <alignment horizontal="center" vertical="top"/>
      <protection hidden="1"/>
    </xf>
    <xf numFmtId="49" fontId="49" fillId="0" borderId="0" xfId="0" applyNumberFormat="1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 wrapText="1"/>
      <protection hidden="1"/>
    </xf>
    <xf numFmtId="2" fontId="25" fillId="0" borderId="0" xfId="0" applyNumberFormat="1" applyFont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2" fontId="49" fillId="0" borderId="0" xfId="0" applyNumberFormat="1" applyFont="1" applyAlignment="1" applyProtection="1">
      <alignment vertical="top"/>
      <protection hidden="1"/>
    </xf>
    <xf numFmtId="0" fontId="48" fillId="0" borderId="0" xfId="0" applyFont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 horizontal="left" vertical="top"/>
      <protection hidden="1"/>
    </xf>
    <xf numFmtId="0" fontId="48" fillId="0" borderId="0" xfId="0" applyFont="1" applyAlignment="1" applyProtection="1">
      <alignment horizontal="left" wrapText="1"/>
      <protection hidden="1"/>
    </xf>
    <xf numFmtId="2" fontId="25" fillId="0" borderId="0" xfId="0" applyNumberFormat="1" applyFont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0" fontId="49" fillId="0" borderId="0" xfId="0" applyFont="1" applyAlignment="1" applyProtection="1">
      <alignment vertical="top"/>
      <protection hidden="1"/>
    </xf>
    <xf numFmtId="49" fontId="50" fillId="0" borderId="11" xfId="0" applyNumberFormat="1" applyFont="1" applyBorder="1" applyAlignment="1" applyProtection="1">
      <alignment horizontal="center" vertical="center"/>
      <protection hidden="1"/>
    </xf>
    <xf numFmtId="49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 horizontal="center" vertical="top"/>
      <protection hidden="1"/>
    </xf>
    <xf numFmtId="0" fontId="50" fillId="0" borderId="0" xfId="0" applyFont="1" applyBorder="1" applyAlignment="1" applyProtection="1">
      <alignment horizontal="right" vertical="center" wrapText="1"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3" fillId="0" borderId="0" xfId="0" applyFont="1" applyFill="1" applyAlignment="1" applyProtection="1">
      <alignment horizontal="center" vertical="top"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wrapText="1"/>
      <protection hidden="1"/>
    </xf>
    <xf numFmtId="2" fontId="54" fillId="0" borderId="0" xfId="0" applyNumberFormat="1" applyFont="1" applyBorder="1" applyAlignment="1" applyProtection="1">
      <alignment horizontal="center" vertical="top"/>
      <protection hidden="1"/>
    </xf>
    <xf numFmtId="0" fontId="50" fillId="0" borderId="0" xfId="0" applyFont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center" vertical="top"/>
      <protection hidden="1"/>
    </xf>
    <xf numFmtId="0" fontId="51" fillId="0" borderId="0" xfId="0" applyFont="1" applyAlignment="1" applyProtection="1">
      <alignment wrapText="1"/>
      <protection hidden="1"/>
    </xf>
    <xf numFmtId="0" fontId="51" fillId="0" borderId="0" xfId="0" applyFont="1" applyAlignment="1" applyProtection="1">
      <alignment horizontal="left"/>
      <protection hidden="1"/>
    </xf>
    <xf numFmtId="0" fontId="51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center" vertical="top"/>
      <protection hidden="1"/>
    </xf>
    <xf numFmtId="49" fontId="54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 horizontal="center" vertical="top"/>
      <protection hidden="1"/>
    </xf>
    <xf numFmtId="0" fontId="50" fillId="0" borderId="0" xfId="0" applyFont="1" applyAlignment="1" applyProtection="1">
      <alignment wrapText="1"/>
      <protection hidden="1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>
      <alignment horizontal="left" vertical="center" wrapText="1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hidden="1"/>
    </xf>
    <xf numFmtId="176" fontId="4" fillId="0" borderId="14" xfId="0" applyNumberFormat="1" applyFont="1" applyFill="1" applyBorder="1" applyAlignment="1" applyProtection="1">
      <alignment horizontal="center" vertical="center"/>
      <protection hidden="1"/>
    </xf>
    <xf numFmtId="9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hidden="1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hidden="1"/>
    </xf>
    <xf numFmtId="0" fontId="47" fillId="0" borderId="16" xfId="0" applyFont="1" applyBorder="1" applyAlignment="1" applyProtection="1">
      <alignment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0">
      <selection activeCell="J10" sqref="J10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12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2.5" customHeight="1">
      <c r="A3" s="92" t="s">
        <v>16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97.5" customHeigh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37" t="s">
        <v>7</v>
      </c>
      <c r="I4" s="38" t="s">
        <v>4</v>
      </c>
      <c r="J4" s="37" t="s">
        <v>3</v>
      </c>
    </row>
    <row r="5" spans="1:10" ht="78.75" customHeight="1">
      <c r="A5" s="39" t="s">
        <v>9</v>
      </c>
      <c r="B5" s="80" t="s">
        <v>29</v>
      </c>
      <c r="C5" s="39">
        <v>1</v>
      </c>
      <c r="D5" s="39" t="s">
        <v>6</v>
      </c>
      <c r="E5" s="79" t="s">
        <v>46</v>
      </c>
      <c r="F5" s="40"/>
      <c r="G5" s="88">
        <v>2700</v>
      </c>
      <c r="H5" s="89">
        <f>IF(ROUND(C5*G5,2)&gt;0,ROUND(C5*G5,2),"")</f>
        <v>2700</v>
      </c>
      <c r="I5" s="90">
        <v>0.23</v>
      </c>
      <c r="J5" s="89">
        <f>IF(ROUND((G5*C5)+((G5*C5)*I5),2)&gt;0,ROUND((G5*C5)+((G5*C5)*I5),2),"")</f>
        <v>3321</v>
      </c>
    </row>
    <row r="6" spans="1:10" ht="82.5" customHeight="1">
      <c r="A6" s="39">
        <v>2</v>
      </c>
      <c r="B6" s="80" t="s">
        <v>30</v>
      </c>
      <c r="C6" s="39">
        <v>1</v>
      </c>
      <c r="D6" s="39" t="s">
        <v>6</v>
      </c>
      <c r="E6" s="79" t="s">
        <v>47</v>
      </c>
      <c r="F6" s="40"/>
      <c r="G6" s="88">
        <v>4900</v>
      </c>
      <c r="H6" s="89">
        <f>IF(ROUND(C6*G6,2)&gt;0,ROUND(C6*G6,2),"")</f>
        <v>4900</v>
      </c>
      <c r="I6" s="90">
        <v>0.23</v>
      </c>
      <c r="J6" s="89">
        <f>IF(ROUND((G6*C6)+((G6*C6)*I6),2)&gt;0,ROUND((G6*C6)+((G6*C6)*I6),2),"")</f>
        <v>6027</v>
      </c>
    </row>
    <row r="7" spans="1:10" ht="314.25" customHeight="1">
      <c r="A7" s="39">
        <v>3</v>
      </c>
      <c r="B7" s="80" t="s">
        <v>31</v>
      </c>
      <c r="C7" s="39">
        <v>1</v>
      </c>
      <c r="D7" s="39" t="s">
        <v>6</v>
      </c>
      <c r="E7" s="79" t="s">
        <v>48</v>
      </c>
      <c r="F7" s="40"/>
      <c r="G7" s="88">
        <v>19995</v>
      </c>
      <c r="H7" s="91">
        <f>IF(ROUND(C7*G7,2)&gt;0,ROUND(C7*G7,2),"")</f>
        <v>19995</v>
      </c>
      <c r="I7" s="90">
        <v>0.23</v>
      </c>
      <c r="J7" s="91">
        <f>IF(ROUND((G7*C7)+((G7*C7)*I7),2)&gt;0,ROUND((G7*C7)+((G7*C7)*I7),2),"")</f>
        <v>24593.85</v>
      </c>
    </row>
    <row r="8" spans="1:10" ht="78.75" customHeight="1" thickBot="1">
      <c r="A8" s="39">
        <v>4</v>
      </c>
      <c r="B8" s="80" t="s">
        <v>33</v>
      </c>
      <c r="C8" s="39">
        <v>1</v>
      </c>
      <c r="D8" s="39" t="s">
        <v>6</v>
      </c>
      <c r="E8" s="79" t="s">
        <v>49</v>
      </c>
      <c r="F8" s="40"/>
      <c r="G8" s="88">
        <v>7250</v>
      </c>
      <c r="H8" s="91">
        <f>IF(ROUND(C8*G8,2)&gt;0,ROUND(C8*G8,2),"")</f>
        <v>7250</v>
      </c>
      <c r="I8" s="90">
        <v>0.23</v>
      </c>
      <c r="J8" s="91">
        <f>IF(ROUND((G8*C8)+((G8*C8)*I8),2)&gt;0,ROUND((G8*C8)+((G8*C8)*I8),2),"")</f>
        <v>8917.5</v>
      </c>
    </row>
    <row r="9" spans="1:10" ht="51" customHeight="1" thickBot="1">
      <c r="A9" s="85"/>
      <c r="B9" s="86"/>
      <c r="C9" s="85"/>
      <c r="D9" s="85"/>
      <c r="E9" s="87"/>
      <c r="F9" s="51"/>
      <c r="G9" s="52" t="s">
        <v>32</v>
      </c>
      <c r="H9" s="83">
        <f>SUM(H5:H8)</f>
        <v>34845</v>
      </c>
      <c r="I9" s="54"/>
      <c r="J9" s="83">
        <f>SUM(J5:J8)</f>
        <v>42859.35</v>
      </c>
    </row>
    <row r="10" spans="1:10" ht="21.75" customHeight="1">
      <c r="A10" s="74" t="s">
        <v>14</v>
      </c>
      <c r="B10" s="55"/>
      <c r="C10" s="42"/>
      <c r="D10" s="41"/>
      <c r="E10" s="43"/>
      <c r="F10" s="45"/>
      <c r="G10" s="56"/>
      <c r="H10" s="57"/>
      <c r="I10" s="45"/>
      <c r="J10" s="57"/>
    </row>
    <row r="11" spans="1:10" ht="22.5" customHeight="1">
      <c r="A11" s="74" t="s">
        <v>11</v>
      </c>
      <c r="B11" s="58"/>
      <c r="C11" s="59"/>
      <c r="D11" s="60"/>
      <c r="E11" s="61"/>
      <c r="F11" s="60"/>
      <c r="G11" s="60"/>
      <c r="H11" s="60"/>
      <c r="I11" s="60"/>
      <c r="J11" s="44"/>
    </row>
    <row r="12" spans="1:10" ht="75.75" customHeight="1">
      <c r="A12" s="63"/>
      <c r="B12" s="93" t="s">
        <v>59</v>
      </c>
      <c r="C12" s="93"/>
      <c r="D12" s="93"/>
      <c r="E12" s="93"/>
      <c r="F12" s="93"/>
      <c r="G12" s="93"/>
      <c r="H12" s="93"/>
      <c r="I12" s="93"/>
      <c r="J12" s="62"/>
    </row>
    <row r="13" spans="1:10" ht="12.75">
      <c r="A13" s="64"/>
      <c r="B13" s="65"/>
      <c r="C13" s="66"/>
      <c r="D13" s="44"/>
      <c r="E13" s="67"/>
      <c r="F13" s="44"/>
      <c r="G13" s="44"/>
      <c r="H13" s="44"/>
      <c r="I13" s="44"/>
      <c r="J13" s="44"/>
    </row>
    <row r="14" spans="1:10" ht="15" customHeight="1">
      <c r="A14" s="68"/>
      <c r="B14" s="65"/>
      <c r="C14" s="66"/>
      <c r="D14" s="44"/>
      <c r="E14" s="67"/>
      <c r="F14" s="69"/>
      <c r="G14" s="70"/>
      <c r="H14" s="70"/>
      <c r="I14" s="71"/>
      <c r="J14" s="72"/>
    </row>
    <row r="15" spans="1:10" ht="18.75" customHeight="1">
      <c r="A15" s="64"/>
      <c r="B15" s="42"/>
      <c r="C15" s="66"/>
      <c r="D15" s="69"/>
      <c r="E15" s="73"/>
      <c r="F15" s="44"/>
      <c r="G15" s="44"/>
      <c r="H15" s="44"/>
      <c r="I15" s="44"/>
      <c r="J15" s="72"/>
    </row>
    <row r="16" spans="1:10" ht="12.75">
      <c r="A16" s="64"/>
      <c r="B16" s="42"/>
      <c r="C16" s="42"/>
      <c r="D16" s="69"/>
      <c r="E16" s="73"/>
      <c r="F16" s="69"/>
      <c r="G16" s="70"/>
      <c r="H16" s="70"/>
      <c r="I16" s="72"/>
      <c r="J16" s="72"/>
    </row>
    <row r="17" spans="3:10" ht="12.75">
      <c r="C17" s="14"/>
      <c r="D17" s="12"/>
      <c r="E17" s="24"/>
      <c r="F17" s="18"/>
      <c r="G17" s="20"/>
      <c r="H17" s="20"/>
      <c r="I17" s="22"/>
      <c r="J17" s="19"/>
    </row>
    <row r="18" spans="3:10" ht="12.75"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B19" s="26"/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B20" s="26"/>
      <c r="C20" s="14"/>
      <c r="D20" s="12"/>
      <c r="E20" s="24"/>
      <c r="F20" s="18"/>
      <c r="G20" s="25"/>
      <c r="H20" s="25"/>
      <c r="I20" s="21"/>
      <c r="J20" s="19"/>
    </row>
    <row r="21" spans="1:10" ht="12.75">
      <c r="A21" s="12"/>
      <c r="F21" s="18"/>
      <c r="G21" s="25"/>
      <c r="H21" s="25"/>
      <c r="I21" s="21"/>
      <c r="J21" s="19"/>
    </row>
    <row r="22" spans="1:10" ht="12.75">
      <c r="A22" s="12"/>
      <c r="F22" s="18"/>
      <c r="G22" s="25"/>
      <c r="H22" s="25"/>
      <c r="I22" s="21"/>
      <c r="J22" s="19"/>
    </row>
    <row r="23" spans="1:10" ht="12.75">
      <c r="A23" s="12"/>
      <c r="B23" s="26"/>
      <c r="C23" s="14"/>
      <c r="D23" s="12"/>
      <c r="E23" s="24"/>
      <c r="F23" s="18"/>
      <c r="G23" s="25"/>
      <c r="H23" s="25"/>
      <c r="I23" s="21"/>
      <c r="J23" s="27"/>
    </row>
    <row r="24" spans="1:10" ht="12.75">
      <c r="A24" s="28"/>
      <c r="B24" s="29"/>
      <c r="D24" s="28"/>
      <c r="E24" s="30"/>
      <c r="F24" s="15"/>
      <c r="G24" s="31"/>
      <c r="H24" s="31"/>
      <c r="I24" s="32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10" ht="12.75">
      <c r="A27" s="28"/>
      <c r="B27" s="29"/>
      <c r="D27" s="28"/>
      <c r="E27" s="30"/>
      <c r="F27" s="15"/>
      <c r="G27" s="27"/>
      <c r="H27" s="27"/>
      <c r="I27" s="33"/>
      <c r="J27" s="27"/>
    </row>
    <row r="28" spans="1:9" ht="12.75">
      <c r="A28" s="28"/>
      <c r="B28" s="29"/>
      <c r="D28" s="28"/>
      <c r="E28" s="30"/>
      <c r="F28" s="15"/>
      <c r="G28" s="27"/>
      <c r="H28" s="27"/>
      <c r="I28" s="33"/>
    </row>
  </sheetData>
  <sheetProtection/>
  <mergeCells count="4">
    <mergeCell ref="A3:J3"/>
    <mergeCell ref="B12:D12"/>
    <mergeCell ref="E12:I12"/>
    <mergeCell ref="B2:J2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3">
      <selection activeCell="I6" sqref="I6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17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 thickBo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82" t="s">
        <v>7</v>
      </c>
      <c r="I4" s="38" t="s">
        <v>4</v>
      </c>
      <c r="J4" s="82" t="s">
        <v>3</v>
      </c>
    </row>
    <row r="5" spans="1:10" ht="210.75" customHeight="1" thickBot="1">
      <c r="A5" s="39" t="s">
        <v>9</v>
      </c>
      <c r="B5" s="80" t="s">
        <v>18</v>
      </c>
      <c r="C5" s="39">
        <v>1</v>
      </c>
      <c r="D5" s="39" t="s">
        <v>6</v>
      </c>
      <c r="E5" s="79" t="s">
        <v>50</v>
      </c>
      <c r="F5" s="40"/>
      <c r="G5" s="81">
        <v>11500</v>
      </c>
      <c r="H5" s="83">
        <f>IF(ROUND(C5*G5,2)&gt;0,ROUND(C5*G5,2),"")</f>
        <v>11500</v>
      </c>
      <c r="I5" s="84">
        <v>0.23</v>
      </c>
      <c r="J5" s="83">
        <f>IF(ROUND((G5*C5)+((G5*C5)*I5),2)&gt;0,ROUND((G5*C5)+((G5*C5)*I5),2),"")</f>
        <v>14145</v>
      </c>
    </row>
    <row r="6" spans="1:10" s="11" customFormat="1" ht="24" customHeight="1">
      <c r="A6" s="46"/>
      <c r="B6" s="47"/>
      <c r="C6" s="48"/>
      <c r="D6" s="49"/>
      <c r="E6" s="50"/>
      <c r="F6" s="51"/>
      <c r="G6" s="52"/>
      <c r="H6" s="53"/>
      <c r="I6" s="54"/>
      <c r="J6" s="53"/>
    </row>
    <row r="7" spans="1:10" ht="33" customHeight="1">
      <c r="A7" s="74" t="s">
        <v>14</v>
      </c>
      <c r="B7" s="55"/>
      <c r="C7" s="42"/>
      <c r="D7" s="41"/>
      <c r="E7" s="43"/>
      <c r="F7" s="45"/>
      <c r="G7" s="56"/>
      <c r="H7" s="57"/>
      <c r="I7" s="45"/>
      <c r="J7" s="57"/>
    </row>
    <row r="8" spans="1:10" ht="12.75">
      <c r="A8" s="75"/>
      <c r="B8" s="76"/>
      <c r="C8" s="77"/>
      <c r="D8" s="75"/>
      <c r="E8" s="78"/>
      <c r="F8" s="75"/>
      <c r="G8" s="75"/>
      <c r="H8" s="75"/>
      <c r="I8" s="44"/>
      <c r="J8" s="44"/>
    </row>
    <row r="9" spans="1:10" ht="12.75">
      <c r="A9" s="74" t="s">
        <v>11</v>
      </c>
      <c r="B9" s="58"/>
      <c r="C9" s="59"/>
      <c r="D9" s="60"/>
      <c r="E9" s="61"/>
      <c r="F9" s="60"/>
      <c r="G9" s="60"/>
      <c r="H9" s="60"/>
      <c r="I9" s="60"/>
      <c r="J9" s="44"/>
    </row>
    <row r="10" spans="1:10" ht="75.75" customHeight="1">
      <c r="A10" s="63"/>
      <c r="B10" s="93" t="s">
        <v>59</v>
      </c>
      <c r="C10" s="93"/>
      <c r="D10" s="93"/>
      <c r="E10" s="93"/>
      <c r="F10" s="93"/>
      <c r="G10" s="93"/>
      <c r="H10" s="93"/>
      <c r="I10" s="93"/>
      <c r="J10" s="62"/>
    </row>
    <row r="11" spans="1:10" ht="12.75">
      <c r="A11" s="64"/>
      <c r="B11" s="65"/>
      <c r="C11" s="66"/>
      <c r="D11" s="44"/>
      <c r="E11" s="67"/>
      <c r="F11" s="44"/>
      <c r="G11" s="44"/>
      <c r="H11" s="44"/>
      <c r="I11" s="44"/>
      <c r="J11" s="44"/>
    </row>
    <row r="12" spans="1:10" ht="15" customHeight="1">
      <c r="A12" s="68"/>
      <c r="B12" s="65"/>
      <c r="C12" s="66"/>
      <c r="D12" s="44"/>
      <c r="E12" s="67"/>
      <c r="F12" s="69"/>
      <c r="G12" s="70"/>
      <c r="H12" s="70"/>
      <c r="I12" s="71"/>
      <c r="J12" s="72"/>
    </row>
    <row r="13" spans="1:10" ht="18.75" customHeight="1">
      <c r="A13" s="64"/>
      <c r="B13" s="42"/>
      <c r="C13" s="66"/>
      <c r="D13" s="69"/>
      <c r="E13" s="73"/>
      <c r="F13" s="44"/>
      <c r="G13" s="44"/>
      <c r="H13" s="44"/>
      <c r="I13" s="44"/>
      <c r="J13" s="72"/>
    </row>
    <row r="14" spans="1:10" ht="12.75">
      <c r="A14" s="64"/>
      <c r="B14" s="42"/>
      <c r="C14" s="42"/>
      <c r="D14" s="69"/>
      <c r="E14" s="73"/>
      <c r="F14" s="69"/>
      <c r="G14" s="70"/>
      <c r="H14" s="70"/>
      <c r="I14" s="72"/>
      <c r="J14" s="72"/>
    </row>
    <row r="15" spans="3:10" ht="12.75">
      <c r="C15" s="14"/>
      <c r="D15" s="12"/>
      <c r="E15" s="24"/>
      <c r="F15" s="18"/>
      <c r="G15" s="20"/>
      <c r="H15" s="20"/>
      <c r="I15" s="22"/>
      <c r="J15" s="19"/>
    </row>
    <row r="16" spans="3:10" ht="12.75">
      <c r="C16" s="14"/>
      <c r="D16" s="12"/>
      <c r="E16" s="24"/>
      <c r="F16" s="18"/>
      <c r="G16" s="25"/>
      <c r="H16" s="25"/>
      <c r="I16" s="21"/>
      <c r="J16" s="19"/>
    </row>
    <row r="17" spans="1:10" ht="12.75">
      <c r="A17" s="12"/>
      <c r="B17" s="26"/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B21" s="26"/>
      <c r="C21" s="14"/>
      <c r="D21" s="12"/>
      <c r="E21" s="24"/>
      <c r="F21" s="18"/>
      <c r="G21" s="25"/>
      <c r="H21" s="25"/>
      <c r="I21" s="21"/>
      <c r="J21" s="27"/>
    </row>
    <row r="22" spans="1:10" ht="12.75">
      <c r="A22" s="28"/>
      <c r="B22" s="29"/>
      <c r="D22" s="28"/>
      <c r="E22" s="30"/>
      <c r="F22" s="15"/>
      <c r="G22" s="31"/>
      <c r="H22" s="31"/>
      <c r="I22" s="32"/>
      <c r="J22" s="27"/>
    </row>
    <row r="23" spans="1:10" ht="12.75">
      <c r="A23" s="28"/>
      <c r="B23" s="29"/>
      <c r="D23" s="28"/>
      <c r="E23" s="30"/>
      <c r="F23" s="15"/>
      <c r="G23" s="27"/>
      <c r="H23" s="27"/>
      <c r="I23" s="33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9" ht="12.75">
      <c r="A26" s="28"/>
      <c r="B26" s="29"/>
      <c r="D26" s="28"/>
      <c r="E26" s="30"/>
      <c r="F26" s="15"/>
      <c r="G26" s="27"/>
      <c r="H26" s="27"/>
      <c r="I26" s="33"/>
    </row>
  </sheetData>
  <sheetProtection/>
  <mergeCells count="4">
    <mergeCell ref="B2:J2"/>
    <mergeCell ref="A3:J3"/>
    <mergeCell ref="B10:D10"/>
    <mergeCell ref="E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6" sqref="I6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19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 thickBo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82" t="s">
        <v>7</v>
      </c>
      <c r="I4" s="38" t="s">
        <v>4</v>
      </c>
      <c r="J4" s="82" t="s">
        <v>3</v>
      </c>
    </row>
    <row r="5" spans="1:10" ht="261" customHeight="1" thickBot="1">
      <c r="A5" s="39" t="s">
        <v>9</v>
      </c>
      <c r="B5" s="80" t="s">
        <v>20</v>
      </c>
      <c r="C5" s="39">
        <v>2</v>
      </c>
      <c r="D5" s="39" t="s">
        <v>6</v>
      </c>
      <c r="E5" s="79" t="s">
        <v>51</v>
      </c>
      <c r="F5" s="40"/>
      <c r="G5" s="81">
        <v>10900</v>
      </c>
      <c r="H5" s="83">
        <f>IF(ROUND(C5*G5,2)&gt;0,ROUND(C5*G5,2),"")</f>
        <v>21800</v>
      </c>
      <c r="I5" s="84">
        <v>0.23</v>
      </c>
      <c r="J5" s="83">
        <f>IF(ROUND((G5*C5)+((G5*C5)*I5),2)&gt;0,ROUND((G5*C5)+((G5*C5)*I5),2),"")</f>
        <v>26814</v>
      </c>
    </row>
    <row r="6" spans="1:10" s="11" customFormat="1" ht="24" customHeight="1">
      <c r="A6" s="46"/>
      <c r="B6" s="47"/>
      <c r="C6" s="48"/>
      <c r="D6" s="49"/>
      <c r="E6" s="50"/>
      <c r="F6" s="51"/>
      <c r="G6" s="52"/>
      <c r="H6" s="53"/>
      <c r="I6" s="54"/>
      <c r="J6" s="53"/>
    </row>
    <row r="7" spans="1:10" ht="33" customHeight="1">
      <c r="A7" s="74" t="s">
        <v>14</v>
      </c>
      <c r="B7" s="55"/>
      <c r="C7" s="42"/>
      <c r="D7" s="41"/>
      <c r="E7" s="43"/>
      <c r="F7" s="45"/>
      <c r="G7" s="56"/>
      <c r="H7" s="57"/>
      <c r="I7" s="45"/>
      <c r="J7" s="57"/>
    </row>
    <row r="8" spans="1:10" ht="12.75">
      <c r="A8" s="75"/>
      <c r="B8" s="76"/>
      <c r="C8" s="77"/>
      <c r="D8" s="75"/>
      <c r="E8" s="78"/>
      <c r="F8" s="75"/>
      <c r="G8" s="75"/>
      <c r="H8" s="75"/>
      <c r="I8" s="44"/>
      <c r="J8" s="44"/>
    </row>
    <row r="9" spans="1:10" ht="12.75">
      <c r="A9" s="74" t="s">
        <v>11</v>
      </c>
      <c r="B9" s="58"/>
      <c r="C9" s="59"/>
      <c r="D9" s="60"/>
      <c r="E9" s="61"/>
      <c r="F9" s="60"/>
      <c r="G9" s="60"/>
      <c r="H9" s="60"/>
      <c r="I9" s="60"/>
      <c r="J9" s="44"/>
    </row>
    <row r="10" spans="1:10" ht="75.75" customHeight="1">
      <c r="A10" s="63"/>
      <c r="B10" s="93" t="s">
        <v>59</v>
      </c>
      <c r="C10" s="93"/>
      <c r="D10" s="93"/>
      <c r="E10" s="93"/>
      <c r="F10" s="93"/>
      <c r="G10" s="93"/>
      <c r="H10" s="93"/>
      <c r="I10" s="93"/>
      <c r="J10" s="62"/>
    </row>
    <row r="11" spans="1:10" ht="12.75">
      <c r="A11" s="64"/>
      <c r="B11" s="65"/>
      <c r="C11" s="66"/>
      <c r="D11" s="44"/>
      <c r="E11" s="67"/>
      <c r="F11" s="44"/>
      <c r="G11" s="44"/>
      <c r="H11" s="44"/>
      <c r="I11" s="44"/>
      <c r="J11" s="44"/>
    </row>
    <row r="12" spans="1:10" ht="15" customHeight="1">
      <c r="A12" s="68"/>
      <c r="B12" s="65"/>
      <c r="C12" s="66"/>
      <c r="D12" s="44"/>
      <c r="E12" s="67"/>
      <c r="F12" s="69"/>
      <c r="G12" s="70"/>
      <c r="H12" s="70"/>
      <c r="I12" s="71"/>
      <c r="J12" s="72"/>
    </row>
    <row r="13" spans="1:10" ht="18.75" customHeight="1">
      <c r="A13" s="64"/>
      <c r="B13" s="42"/>
      <c r="C13" s="66"/>
      <c r="D13" s="69"/>
      <c r="E13" s="73"/>
      <c r="F13" s="44"/>
      <c r="G13" s="44"/>
      <c r="H13" s="44"/>
      <c r="I13" s="44"/>
      <c r="J13" s="72"/>
    </row>
    <row r="14" spans="1:10" ht="12.75">
      <c r="A14" s="64"/>
      <c r="B14" s="42"/>
      <c r="C14" s="42"/>
      <c r="D14" s="69"/>
      <c r="E14" s="73"/>
      <c r="F14" s="69"/>
      <c r="G14" s="70"/>
      <c r="H14" s="70"/>
      <c r="I14" s="72"/>
      <c r="J14" s="72"/>
    </row>
    <row r="15" spans="3:10" ht="12.75">
      <c r="C15" s="14"/>
      <c r="D15" s="12"/>
      <c r="E15" s="24"/>
      <c r="F15" s="18"/>
      <c r="G15" s="20"/>
      <c r="H15" s="20"/>
      <c r="I15" s="22"/>
      <c r="J15" s="19"/>
    </row>
    <row r="16" spans="3:10" ht="12.75">
      <c r="C16" s="14"/>
      <c r="D16" s="12"/>
      <c r="E16" s="24"/>
      <c r="F16" s="18"/>
      <c r="G16" s="25"/>
      <c r="H16" s="25"/>
      <c r="I16" s="21"/>
      <c r="J16" s="19"/>
    </row>
    <row r="17" spans="1:10" ht="12.75">
      <c r="A17" s="12"/>
      <c r="B17" s="26"/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B21" s="26"/>
      <c r="C21" s="14"/>
      <c r="D21" s="12"/>
      <c r="E21" s="24"/>
      <c r="F21" s="18"/>
      <c r="G21" s="25"/>
      <c r="H21" s="25"/>
      <c r="I21" s="21"/>
      <c r="J21" s="27"/>
    </row>
    <row r="22" spans="1:10" ht="12.75">
      <c r="A22" s="28"/>
      <c r="B22" s="29"/>
      <c r="D22" s="28"/>
      <c r="E22" s="30"/>
      <c r="F22" s="15"/>
      <c r="G22" s="31"/>
      <c r="H22" s="31"/>
      <c r="I22" s="32"/>
      <c r="J22" s="27"/>
    </row>
    <row r="23" spans="1:10" ht="12.75">
      <c r="A23" s="28"/>
      <c r="B23" s="29"/>
      <c r="D23" s="28"/>
      <c r="E23" s="30"/>
      <c r="F23" s="15"/>
      <c r="G23" s="27"/>
      <c r="H23" s="27"/>
      <c r="I23" s="33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9" ht="12.75">
      <c r="A26" s="28"/>
      <c r="B26" s="29"/>
      <c r="D26" s="28"/>
      <c r="E26" s="30"/>
      <c r="F26" s="15"/>
      <c r="G26" s="27"/>
      <c r="H26" s="27"/>
      <c r="I26" s="33"/>
    </row>
  </sheetData>
  <sheetProtection/>
  <mergeCells count="4">
    <mergeCell ref="B2:J2"/>
    <mergeCell ref="A3:J3"/>
    <mergeCell ref="B10:D10"/>
    <mergeCell ref="E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6">
      <selection activeCell="B13" sqref="B13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21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37" t="s">
        <v>7</v>
      </c>
      <c r="I4" s="38" t="s">
        <v>4</v>
      </c>
      <c r="J4" s="37" t="s">
        <v>3</v>
      </c>
    </row>
    <row r="5" spans="1:10" ht="108.75" customHeight="1">
      <c r="A5" s="39" t="s">
        <v>9</v>
      </c>
      <c r="B5" s="80" t="s">
        <v>22</v>
      </c>
      <c r="C5" s="39">
        <v>5</v>
      </c>
      <c r="D5" s="39" t="s">
        <v>6</v>
      </c>
      <c r="E5" s="79" t="s">
        <v>52</v>
      </c>
      <c r="F5" s="40"/>
      <c r="G5" s="88">
        <v>2390</v>
      </c>
      <c r="H5" s="89">
        <f>IF(ROUND(C5*G5,2)&gt;0,ROUND(C5*G5,2),"")</f>
        <v>11950</v>
      </c>
      <c r="I5" s="90">
        <v>0.23</v>
      </c>
      <c r="J5" s="89">
        <f>IF(ROUND((G5*C5)+((G5*C5)*I5),2)&gt;0,ROUND((G5*C5)+((G5*C5)*I5),2),"")</f>
        <v>14698.5</v>
      </c>
    </row>
    <row r="6" spans="1:10" ht="98.25" customHeight="1" thickBot="1">
      <c r="A6" s="39">
        <v>2</v>
      </c>
      <c r="B6" s="80" t="s">
        <v>34</v>
      </c>
      <c r="C6" s="39">
        <v>5</v>
      </c>
      <c r="D6" s="39" t="s">
        <v>6</v>
      </c>
      <c r="E6" s="79" t="s">
        <v>53</v>
      </c>
      <c r="F6" s="40"/>
      <c r="G6" s="88">
        <v>575</v>
      </c>
      <c r="H6" s="91">
        <f>IF(ROUND(C6*G6,2)&gt;0,ROUND(C6*G6,2),"")</f>
        <v>2875</v>
      </c>
      <c r="I6" s="90">
        <v>0.23</v>
      </c>
      <c r="J6" s="91">
        <f>IF(ROUND((G6*C6)+((G6*C6)*I6),2)&gt;0,ROUND((G6*C6)+((G6*C6)*I6),2),"")</f>
        <v>3536.25</v>
      </c>
    </row>
    <row r="7" spans="1:10" ht="51" customHeight="1" thickBot="1">
      <c r="A7" s="85"/>
      <c r="B7" s="86"/>
      <c r="C7" s="85"/>
      <c r="D7" s="85"/>
      <c r="E7" s="87"/>
      <c r="F7" s="51"/>
      <c r="G7" s="52" t="s">
        <v>32</v>
      </c>
      <c r="H7" s="83">
        <f>SUM(H5:H6)</f>
        <v>14825</v>
      </c>
      <c r="I7" s="54"/>
      <c r="J7" s="83">
        <f>SUM(J5:J6)</f>
        <v>18234.75</v>
      </c>
    </row>
    <row r="8" spans="1:10" s="11" customFormat="1" ht="24" customHeight="1">
      <c r="A8" s="46"/>
      <c r="B8" s="47"/>
      <c r="C8" s="48"/>
      <c r="D8" s="49"/>
      <c r="E8" s="50"/>
      <c r="F8" s="51"/>
      <c r="G8" s="52"/>
      <c r="H8" s="53"/>
      <c r="I8" s="54"/>
      <c r="J8" s="53"/>
    </row>
    <row r="9" spans="1:10" ht="33" customHeight="1">
      <c r="A9" s="74" t="s">
        <v>14</v>
      </c>
      <c r="B9" s="55"/>
      <c r="C9" s="42"/>
      <c r="D9" s="41"/>
      <c r="E9" s="43"/>
      <c r="F9" s="45"/>
      <c r="G9" s="56"/>
      <c r="H9" s="57"/>
      <c r="I9" s="45"/>
      <c r="J9" s="57"/>
    </row>
    <row r="10" spans="1:10" ht="12.75">
      <c r="A10" s="75"/>
      <c r="B10" s="76"/>
      <c r="C10" s="77"/>
      <c r="D10" s="75"/>
      <c r="E10" s="78"/>
      <c r="F10" s="75"/>
      <c r="G10" s="75"/>
      <c r="H10" s="75"/>
      <c r="I10" s="44"/>
      <c r="J10" s="44"/>
    </row>
    <row r="11" spans="1:10" ht="12.75">
      <c r="A11" s="74" t="s">
        <v>11</v>
      </c>
      <c r="B11" s="58"/>
      <c r="C11" s="59"/>
      <c r="D11" s="60"/>
      <c r="E11" s="61"/>
      <c r="F11" s="60"/>
      <c r="G11" s="60"/>
      <c r="H11" s="60"/>
      <c r="I11" s="60"/>
      <c r="J11" s="44"/>
    </row>
    <row r="12" spans="1:10" ht="75.75" customHeight="1">
      <c r="A12" s="63"/>
      <c r="B12" s="93" t="s">
        <v>59</v>
      </c>
      <c r="C12" s="93"/>
      <c r="D12" s="93"/>
      <c r="E12" s="93"/>
      <c r="F12" s="93"/>
      <c r="G12" s="93"/>
      <c r="H12" s="93"/>
      <c r="I12" s="93"/>
      <c r="J12" s="62"/>
    </row>
    <row r="13" spans="1:10" ht="12.75">
      <c r="A13" s="64"/>
      <c r="B13" s="65"/>
      <c r="C13" s="66"/>
      <c r="D13" s="44"/>
      <c r="E13" s="67"/>
      <c r="F13" s="44"/>
      <c r="G13" s="44"/>
      <c r="H13" s="44"/>
      <c r="I13" s="44"/>
      <c r="J13" s="44"/>
    </row>
    <row r="14" spans="1:10" ht="15" customHeight="1">
      <c r="A14" s="68"/>
      <c r="B14" s="65"/>
      <c r="C14" s="66"/>
      <c r="D14" s="44"/>
      <c r="E14" s="67"/>
      <c r="F14" s="69"/>
      <c r="G14" s="70"/>
      <c r="H14" s="70"/>
      <c r="I14" s="71"/>
      <c r="J14" s="72"/>
    </row>
    <row r="15" spans="1:10" ht="18.75" customHeight="1">
      <c r="A15" s="64"/>
      <c r="B15" s="42"/>
      <c r="C15" s="66"/>
      <c r="D15" s="69"/>
      <c r="E15" s="73"/>
      <c r="F15" s="44"/>
      <c r="G15" s="44"/>
      <c r="H15" s="44"/>
      <c r="I15" s="44"/>
      <c r="J15" s="72"/>
    </row>
    <row r="16" spans="1:10" ht="12.75">
      <c r="A16" s="64"/>
      <c r="B16" s="42"/>
      <c r="C16" s="42"/>
      <c r="D16" s="69"/>
      <c r="E16" s="73"/>
      <c r="F16" s="69"/>
      <c r="G16" s="70"/>
      <c r="H16" s="70"/>
      <c r="I16" s="72"/>
      <c r="J16" s="72"/>
    </row>
    <row r="17" spans="3:10" ht="12.75">
      <c r="C17" s="14"/>
      <c r="D17" s="12"/>
      <c r="E17" s="24"/>
      <c r="F17" s="18"/>
      <c r="G17" s="20"/>
      <c r="H17" s="20"/>
      <c r="I17" s="22"/>
      <c r="J17" s="19"/>
    </row>
    <row r="18" spans="3:10" ht="12.75"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B19" s="26"/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B20" s="26"/>
      <c r="C20" s="14"/>
      <c r="D20" s="12"/>
      <c r="E20" s="24"/>
      <c r="F20" s="18"/>
      <c r="G20" s="25"/>
      <c r="H20" s="25"/>
      <c r="I20" s="21"/>
      <c r="J20" s="19"/>
    </row>
    <row r="21" spans="1:10" ht="12.75">
      <c r="A21" s="12"/>
      <c r="F21" s="18"/>
      <c r="G21" s="25"/>
      <c r="H21" s="25"/>
      <c r="I21" s="21"/>
      <c r="J21" s="19"/>
    </row>
    <row r="22" spans="1:10" ht="12.75">
      <c r="A22" s="12"/>
      <c r="F22" s="18"/>
      <c r="G22" s="25"/>
      <c r="H22" s="25"/>
      <c r="I22" s="21"/>
      <c r="J22" s="19"/>
    </row>
    <row r="23" spans="1:10" ht="12.75">
      <c r="A23" s="12"/>
      <c r="B23" s="26"/>
      <c r="C23" s="14"/>
      <c r="D23" s="12"/>
      <c r="E23" s="24"/>
      <c r="F23" s="18"/>
      <c r="G23" s="25"/>
      <c r="H23" s="25"/>
      <c r="I23" s="21"/>
      <c r="J23" s="27"/>
    </row>
    <row r="24" spans="1:10" ht="12.75">
      <c r="A24" s="28"/>
      <c r="B24" s="29"/>
      <c r="D24" s="28"/>
      <c r="E24" s="30"/>
      <c r="F24" s="15"/>
      <c r="G24" s="31"/>
      <c r="H24" s="31"/>
      <c r="I24" s="32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10" ht="12.75">
      <c r="A27" s="28"/>
      <c r="B27" s="29"/>
      <c r="D27" s="28"/>
      <c r="E27" s="30"/>
      <c r="F27" s="15"/>
      <c r="G27" s="27"/>
      <c r="H27" s="27"/>
      <c r="I27" s="33"/>
      <c r="J27" s="27"/>
    </row>
    <row r="28" spans="1:9" ht="12.75">
      <c r="A28" s="28"/>
      <c r="B28" s="29"/>
      <c r="D28" s="28"/>
      <c r="E28" s="30"/>
      <c r="F28" s="15"/>
      <c r="G28" s="27"/>
      <c r="H28" s="27"/>
      <c r="I28" s="33"/>
    </row>
  </sheetData>
  <sheetProtection/>
  <mergeCells count="4">
    <mergeCell ref="B2:J2"/>
    <mergeCell ref="A3:J3"/>
    <mergeCell ref="B12:D12"/>
    <mergeCell ref="E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8">
      <selection activeCell="J8" sqref="J8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37" t="s">
        <v>7</v>
      </c>
      <c r="I4" s="38" t="s">
        <v>4</v>
      </c>
      <c r="J4" s="37" t="s">
        <v>3</v>
      </c>
    </row>
    <row r="5" spans="1:10" ht="116.25" customHeight="1">
      <c r="A5" s="39" t="s">
        <v>9</v>
      </c>
      <c r="B5" s="80" t="s">
        <v>35</v>
      </c>
      <c r="C5" s="39">
        <v>1</v>
      </c>
      <c r="D5" s="39" t="s">
        <v>6</v>
      </c>
      <c r="E5" s="79" t="s">
        <v>54</v>
      </c>
      <c r="F5" s="40"/>
      <c r="G5" s="88">
        <v>6500</v>
      </c>
      <c r="H5" s="89">
        <f>IF(ROUND(C5*G5,2)&gt;0,ROUND(C5*G5,2),"")</f>
        <v>6500</v>
      </c>
      <c r="I5" s="90">
        <v>0.23</v>
      </c>
      <c r="J5" s="89">
        <f>IF(ROUND((G5*C5)+((G5*C5)*I5),2)&gt;0,ROUND((G5*C5)+((G5*C5)*I5),2),"")</f>
        <v>7995</v>
      </c>
    </row>
    <row r="6" spans="1:10" ht="318" customHeight="1" thickBot="1">
      <c r="A6" s="39">
        <v>2</v>
      </c>
      <c r="B6" s="80" t="s">
        <v>36</v>
      </c>
      <c r="C6" s="39">
        <v>1</v>
      </c>
      <c r="D6" s="39" t="s">
        <v>37</v>
      </c>
      <c r="E6" s="79" t="s">
        <v>55</v>
      </c>
      <c r="F6" s="40"/>
      <c r="G6" s="88">
        <v>4920</v>
      </c>
      <c r="H6" s="91">
        <f>IF(ROUND(C6*G6,2)&gt;0,ROUND(C6*G6,2),"")</f>
        <v>4920</v>
      </c>
      <c r="I6" s="90">
        <v>0.23</v>
      </c>
      <c r="J6" s="91">
        <f>IF(ROUND((G6*C6)+((G6*C6)*I6),2)&gt;0,ROUND((G6*C6)+((G6*C6)*I6),2),"")</f>
        <v>6051.6</v>
      </c>
    </row>
    <row r="7" spans="1:10" ht="39" customHeight="1" thickBot="1">
      <c r="A7" s="85"/>
      <c r="B7" s="86"/>
      <c r="C7" s="85"/>
      <c r="D7" s="85"/>
      <c r="E7" s="87"/>
      <c r="F7" s="51"/>
      <c r="G7" s="52" t="s">
        <v>32</v>
      </c>
      <c r="H7" s="83">
        <f>SUM(H5:H6)</f>
        <v>11420</v>
      </c>
      <c r="I7" s="54"/>
      <c r="J7" s="83">
        <f>SUM(J5:J6)</f>
        <v>14046.6</v>
      </c>
    </row>
    <row r="8" spans="1:10" ht="33" customHeight="1">
      <c r="A8" s="74" t="s">
        <v>14</v>
      </c>
      <c r="B8" s="55"/>
      <c r="C8" s="42"/>
      <c r="D8" s="41"/>
      <c r="E8" s="43"/>
      <c r="F8" s="45"/>
      <c r="G8" s="56"/>
      <c r="H8" s="57"/>
      <c r="I8" s="45"/>
      <c r="J8" s="57"/>
    </row>
    <row r="9" spans="1:10" ht="12.75">
      <c r="A9" s="75"/>
      <c r="B9" s="76"/>
      <c r="C9" s="77"/>
      <c r="D9" s="75"/>
      <c r="E9" s="78"/>
      <c r="F9" s="75"/>
      <c r="G9" s="75"/>
      <c r="H9" s="75"/>
      <c r="I9" s="44"/>
      <c r="J9" s="44"/>
    </row>
    <row r="10" spans="1:10" ht="12.75">
      <c r="A10" s="74" t="s">
        <v>11</v>
      </c>
      <c r="B10" s="58"/>
      <c r="C10" s="59"/>
      <c r="D10" s="60"/>
      <c r="E10" s="61"/>
      <c r="F10" s="60"/>
      <c r="G10" s="60"/>
      <c r="H10" s="60"/>
      <c r="I10" s="60"/>
      <c r="J10" s="44"/>
    </row>
    <row r="11" spans="1:10" ht="75.75" customHeight="1">
      <c r="A11" s="63"/>
      <c r="B11" s="93" t="s">
        <v>59</v>
      </c>
      <c r="C11" s="93"/>
      <c r="D11" s="93"/>
      <c r="E11" s="93"/>
      <c r="F11" s="93"/>
      <c r="G11" s="93"/>
      <c r="H11" s="93"/>
      <c r="I11" s="93"/>
      <c r="J11" s="62"/>
    </row>
    <row r="12" spans="1:10" ht="12.75">
      <c r="A12" s="64"/>
      <c r="B12" s="65"/>
      <c r="C12" s="66"/>
      <c r="D12" s="44"/>
      <c r="E12" s="67"/>
      <c r="F12" s="44"/>
      <c r="G12" s="44"/>
      <c r="H12" s="44"/>
      <c r="I12" s="44"/>
      <c r="J12" s="44"/>
    </row>
    <row r="13" spans="1:10" ht="15" customHeight="1">
      <c r="A13" s="68"/>
      <c r="B13" s="65"/>
      <c r="C13" s="66"/>
      <c r="D13" s="44"/>
      <c r="E13" s="67"/>
      <c r="F13" s="69"/>
      <c r="G13" s="70"/>
      <c r="H13" s="70"/>
      <c r="I13" s="71"/>
      <c r="J13" s="72"/>
    </row>
    <row r="14" spans="1:10" ht="18.75" customHeight="1">
      <c r="A14" s="64"/>
      <c r="B14" s="42"/>
      <c r="C14" s="66"/>
      <c r="D14" s="69"/>
      <c r="E14" s="73"/>
      <c r="F14" s="44"/>
      <c r="G14" s="44"/>
      <c r="H14" s="44"/>
      <c r="I14" s="44"/>
      <c r="J14" s="72"/>
    </row>
    <row r="15" spans="1:10" ht="12.75">
      <c r="A15" s="64"/>
      <c r="B15" s="42"/>
      <c r="C15" s="42"/>
      <c r="D15" s="69"/>
      <c r="E15" s="73"/>
      <c r="F15" s="69"/>
      <c r="G15" s="70"/>
      <c r="H15" s="70"/>
      <c r="I15" s="72"/>
      <c r="J15" s="72"/>
    </row>
    <row r="16" spans="3:10" ht="12.75">
      <c r="C16" s="14"/>
      <c r="D16" s="12"/>
      <c r="E16" s="24"/>
      <c r="F16" s="18"/>
      <c r="G16" s="20"/>
      <c r="H16" s="20"/>
      <c r="I16" s="22"/>
      <c r="J16" s="19"/>
    </row>
    <row r="17" spans="3:10" ht="12.75"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B19" s="26"/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F21" s="18"/>
      <c r="G21" s="25"/>
      <c r="H21" s="25"/>
      <c r="I21" s="21"/>
      <c r="J21" s="19"/>
    </row>
    <row r="22" spans="1:10" ht="12.75">
      <c r="A22" s="12"/>
      <c r="B22" s="26"/>
      <c r="C22" s="14"/>
      <c r="D22" s="12"/>
      <c r="E22" s="24"/>
      <c r="F22" s="18"/>
      <c r="G22" s="25"/>
      <c r="H22" s="25"/>
      <c r="I22" s="21"/>
      <c r="J22" s="27"/>
    </row>
    <row r="23" spans="1:10" ht="12.75">
      <c r="A23" s="28"/>
      <c r="B23" s="29"/>
      <c r="D23" s="28"/>
      <c r="E23" s="30"/>
      <c r="F23" s="15"/>
      <c r="G23" s="31"/>
      <c r="H23" s="31"/>
      <c r="I23" s="32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9" ht="12.75">
      <c r="A27" s="28"/>
      <c r="B27" s="29"/>
      <c r="D27" s="28"/>
      <c r="E27" s="30"/>
      <c r="F27" s="15"/>
      <c r="G27" s="27"/>
      <c r="H27" s="27"/>
      <c r="I27" s="33"/>
    </row>
  </sheetData>
  <sheetProtection/>
  <mergeCells count="4">
    <mergeCell ref="B2:J2"/>
    <mergeCell ref="A3:J3"/>
    <mergeCell ref="B11:D11"/>
    <mergeCell ref="E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6">
      <selection activeCell="G7" sqref="G7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24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37" t="s">
        <v>7</v>
      </c>
      <c r="I4" s="38" t="s">
        <v>4</v>
      </c>
      <c r="J4" s="37" t="s">
        <v>3</v>
      </c>
    </row>
    <row r="5" spans="1:10" ht="160.5" customHeight="1">
      <c r="A5" s="39" t="s">
        <v>9</v>
      </c>
      <c r="B5" s="80" t="s">
        <v>25</v>
      </c>
      <c r="C5" s="39">
        <v>1</v>
      </c>
      <c r="D5" s="39" t="s">
        <v>6</v>
      </c>
      <c r="E5" s="79" t="s">
        <v>56</v>
      </c>
      <c r="F5" s="40"/>
      <c r="G5" s="88">
        <v>6500</v>
      </c>
      <c r="H5" s="89">
        <f>IF(ROUND(C5*G5,2)&gt;0,ROUND(C5*G5,2),"")</f>
        <v>6500</v>
      </c>
      <c r="I5" s="90">
        <v>0.23</v>
      </c>
      <c r="J5" s="89">
        <f>IF(ROUND((G5*C5)+((G5*C5)*I5),2)&gt;0,ROUND((G5*C5)+((G5*C5)*I5),2),"")</f>
        <v>7995</v>
      </c>
    </row>
    <row r="6" spans="1:10" ht="169.5" customHeight="1" thickBot="1">
      <c r="A6" s="39">
        <v>2</v>
      </c>
      <c r="B6" s="80" t="s">
        <v>38</v>
      </c>
      <c r="C6" s="39">
        <v>1</v>
      </c>
      <c r="D6" s="39" t="s">
        <v>6</v>
      </c>
      <c r="E6" s="79" t="s">
        <v>57</v>
      </c>
      <c r="F6" s="40"/>
      <c r="G6" s="88">
        <v>3500</v>
      </c>
      <c r="H6" s="91">
        <f>IF(ROUND(C6*G6,2)&gt;0,ROUND(C6*G6,2),"")</f>
        <v>3500</v>
      </c>
      <c r="I6" s="90">
        <v>0.23</v>
      </c>
      <c r="J6" s="91">
        <f>IF(ROUND((G6*C6)+((G6*C6)*I6),2)&gt;0,ROUND((G6*C6)+((G6*C6)*I6),2),"")</f>
        <v>4305</v>
      </c>
    </row>
    <row r="7" spans="1:10" s="11" customFormat="1" ht="24" customHeight="1" thickBot="1">
      <c r="A7" s="46"/>
      <c r="B7" s="47"/>
      <c r="C7" s="48"/>
      <c r="D7" s="49"/>
      <c r="E7" s="50"/>
      <c r="F7" s="51"/>
      <c r="G7" s="52" t="s">
        <v>32</v>
      </c>
      <c r="H7" s="83">
        <f>SUM(H5:H6)</f>
        <v>10000</v>
      </c>
      <c r="I7" s="54"/>
      <c r="J7" s="83">
        <f>SUM(J5:J6)</f>
        <v>12300</v>
      </c>
    </row>
    <row r="8" spans="1:10" ht="33" customHeight="1">
      <c r="A8" s="74" t="s">
        <v>14</v>
      </c>
      <c r="B8" s="55"/>
      <c r="C8" s="42"/>
      <c r="D8" s="41"/>
      <c r="E8" s="43"/>
      <c r="F8" s="45"/>
      <c r="G8" s="56"/>
      <c r="H8" s="57"/>
      <c r="I8" s="45"/>
      <c r="J8" s="57"/>
    </row>
    <row r="9" spans="1:10" ht="12.75">
      <c r="A9" s="75"/>
      <c r="B9" s="76"/>
      <c r="C9" s="77"/>
      <c r="D9" s="75"/>
      <c r="E9" s="78"/>
      <c r="F9" s="75"/>
      <c r="G9" s="75"/>
      <c r="H9" s="75"/>
      <c r="I9" s="44"/>
      <c r="J9" s="44"/>
    </row>
    <row r="10" spans="1:10" ht="12.75">
      <c r="A10" s="74" t="s">
        <v>11</v>
      </c>
      <c r="B10" s="58"/>
      <c r="C10" s="59"/>
      <c r="D10" s="60"/>
      <c r="E10" s="61"/>
      <c r="F10" s="60"/>
      <c r="G10" s="60"/>
      <c r="H10" s="60"/>
      <c r="I10" s="60"/>
      <c r="J10" s="44"/>
    </row>
    <row r="11" spans="1:10" ht="75.75" customHeight="1">
      <c r="A11" s="63"/>
      <c r="B11" s="93" t="s">
        <v>59</v>
      </c>
      <c r="C11" s="93"/>
      <c r="D11" s="93"/>
      <c r="E11" s="93"/>
      <c r="F11" s="93"/>
      <c r="G11" s="93"/>
      <c r="H11" s="93"/>
      <c r="I11" s="93"/>
      <c r="J11" s="62"/>
    </row>
    <row r="12" spans="1:10" ht="12.75">
      <c r="A12" s="64"/>
      <c r="B12" s="65"/>
      <c r="C12" s="66"/>
      <c r="D12" s="44"/>
      <c r="E12" s="67"/>
      <c r="F12" s="44"/>
      <c r="G12" s="44"/>
      <c r="H12" s="44"/>
      <c r="I12" s="44"/>
      <c r="J12" s="44"/>
    </row>
    <row r="13" spans="1:10" ht="15" customHeight="1">
      <c r="A13" s="68"/>
      <c r="B13" s="65"/>
      <c r="C13" s="66"/>
      <c r="D13" s="44"/>
      <c r="E13" s="67"/>
      <c r="F13" s="69"/>
      <c r="G13" s="70"/>
      <c r="H13" s="70"/>
      <c r="I13" s="71"/>
      <c r="J13" s="72"/>
    </row>
    <row r="14" spans="1:10" ht="18.75" customHeight="1">
      <c r="A14" s="64"/>
      <c r="B14" s="42"/>
      <c r="C14" s="66"/>
      <c r="D14" s="69"/>
      <c r="E14" s="73"/>
      <c r="F14" s="44"/>
      <c r="G14" s="44"/>
      <c r="H14" s="44"/>
      <c r="I14" s="44"/>
      <c r="J14" s="72"/>
    </row>
    <row r="15" spans="1:10" ht="12.75">
      <c r="A15" s="64"/>
      <c r="B15" s="42"/>
      <c r="C15" s="42"/>
      <c r="D15" s="69"/>
      <c r="E15" s="73"/>
      <c r="F15" s="69"/>
      <c r="G15" s="70"/>
      <c r="H15" s="70"/>
      <c r="I15" s="72"/>
      <c r="J15" s="72"/>
    </row>
    <row r="16" spans="3:10" ht="12.75">
      <c r="C16" s="14"/>
      <c r="D16" s="12"/>
      <c r="E16" s="24"/>
      <c r="F16" s="18"/>
      <c r="G16" s="20"/>
      <c r="H16" s="20"/>
      <c r="I16" s="22"/>
      <c r="J16" s="19"/>
    </row>
    <row r="17" spans="3:10" ht="12.75"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B19" s="26"/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F21" s="18"/>
      <c r="G21" s="25"/>
      <c r="H21" s="25"/>
      <c r="I21" s="21"/>
      <c r="J21" s="19"/>
    </row>
    <row r="22" spans="1:10" ht="12.75">
      <c r="A22" s="12"/>
      <c r="B22" s="26"/>
      <c r="C22" s="14"/>
      <c r="D22" s="12"/>
      <c r="E22" s="24"/>
      <c r="F22" s="18"/>
      <c r="G22" s="25"/>
      <c r="H22" s="25"/>
      <c r="I22" s="21"/>
      <c r="J22" s="27"/>
    </row>
    <row r="23" spans="1:10" ht="12.75">
      <c r="A23" s="28"/>
      <c r="B23" s="29"/>
      <c r="D23" s="28"/>
      <c r="E23" s="30"/>
      <c r="F23" s="15"/>
      <c r="G23" s="31"/>
      <c r="H23" s="31"/>
      <c r="I23" s="32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9" ht="12.75">
      <c r="A27" s="28"/>
      <c r="B27" s="29"/>
      <c r="D27" s="28"/>
      <c r="E27" s="30"/>
      <c r="F27" s="15"/>
      <c r="G27" s="27"/>
      <c r="H27" s="27"/>
      <c r="I27" s="33"/>
    </row>
  </sheetData>
  <sheetProtection/>
  <mergeCells count="4">
    <mergeCell ref="B2:J2"/>
    <mergeCell ref="A3:J3"/>
    <mergeCell ref="B11:D11"/>
    <mergeCell ref="E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3">
      <selection activeCell="G6" sqref="G6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26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 thickBo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82" t="s">
        <v>7</v>
      </c>
      <c r="I4" s="38" t="s">
        <v>4</v>
      </c>
      <c r="J4" s="82" t="s">
        <v>3</v>
      </c>
    </row>
    <row r="5" spans="1:10" ht="201" customHeight="1" thickBot="1">
      <c r="A5" s="39" t="s">
        <v>9</v>
      </c>
      <c r="B5" s="80" t="s">
        <v>43</v>
      </c>
      <c r="C5" s="39">
        <v>1</v>
      </c>
      <c r="D5" s="39" t="s">
        <v>37</v>
      </c>
      <c r="E5" s="79" t="s">
        <v>44</v>
      </c>
      <c r="F5" s="40"/>
      <c r="G5" s="81">
        <v>4290</v>
      </c>
      <c r="H5" s="83">
        <f>IF(ROUND(C5*G5,2)&gt;0,ROUND(C5*G5,2),"")</f>
        <v>4290</v>
      </c>
      <c r="I5" s="84">
        <v>0.23</v>
      </c>
      <c r="J5" s="83">
        <f>IF(ROUND((G5*C5)+((G5*C5)*I5),2)&gt;0,ROUND((G5*C5)+((G5*C5)*I5),2),"")</f>
        <v>5276.7</v>
      </c>
    </row>
    <row r="6" spans="1:10" s="11" customFormat="1" ht="24" customHeight="1">
      <c r="A6" s="46"/>
      <c r="B6" s="47"/>
      <c r="C6" s="48"/>
      <c r="D6" s="49"/>
      <c r="E6" s="50"/>
      <c r="F6" s="51"/>
      <c r="G6" s="52"/>
      <c r="H6" s="53"/>
      <c r="I6" s="54"/>
      <c r="J6" s="53"/>
    </row>
    <row r="7" spans="1:10" ht="33" customHeight="1">
      <c r="A7" s="74" t="s">
        <v>14</v>
      </c>
      <c r="B7" s="55"/>
      <c r="C7" s="42"/>
      <c r="D7" s="41"/>
      <c r="E7" s="43"/>
      <c r="F7" s="45"/>
      <c r="G7" s="56"/>
      <c r="H7" s="57"/>
      <c r="I7" s="45"/>
      <c r="J7" s="57"/>
    </row>
    <row r="8" spans="1:10" ht="12.75">
      <c r="A8" s="75"/>
      <c r="B8" s="76"/>
      <c r="C8" s="77"/>
      <c r="D8" s="75"/>
      <c r="E8" s="78"/>
      <c r="F8" s="75"/>
      <c r="G8" s="75"/>
      <c r="H8" s="75"/>
      <c r="I8" s="44"/>
      <c r="J8" s="44"/>
    </row>
    <row r="9" spans="1:10" ht="12.75">
      <c r="A9" s="74" t="s">
        <v>11</v>
      </c>
      <c r="B9" s="58"/>
      <c r="C9" s="59"/>
      <c r="D9" s="60"/>
      <c r="E9" s="61"/>
      <c r="F9" s="60"/>
      <c r="G9" s="60"/>
      <c r="H9" s="60"/>
      <c r="I9" s="60"/>
      <c r="J9" s="44"/>
    </row>
    <row r="10" spans="1:10" ht="75.75" customHeight="1">
      <c r="A10" s="63"/>
      <c r="B10" s="93" t="s">
        <v>59</v>
      </c>
      <c r="C10" s="93"/>
      <c r="D10" s="93"/>
      <c r="E10" s="93"/>
      <c r="F10" s="93"/>
      <c r="G10" s="93"/>
      <c r="H10" s="93"/>
      <c r="I10" s="93"/>
      <c r="J10" s="62"/>
    </row>
    <row r="11" spans="1:10" ht="12.75">
      <c r="A11" s="64"/>
      <c r="B11" s="65"/>
      <c r="C11" s="66"/>
      <c r="D11" s="44"/>
      <c r="E11" s="67"/>
      <c r="F11" s="44"/>
      <c r="G11" s="44"/>
      <c r="H11" s="44"/>
      <c r="I11" s="44"/>
      <c r="J11" s="44"/>
    </row>
    <row r="12" spans="1:10" ht="15" customHeight="1">
      <c r="A12" s="68"/>
      <c r="B12" s="65"/>
      <c r="C12" s="66"/>
      <c r="D12" s="44"/>
      <c r="E12" s="67"/>
      <c r="F12" s="69"/>
      <c r="G12" s="70"/>
      <c r="H12" s="70"/>
      <c r="I12" s="71"/>
      <c r="J12" s="72"/>
    </row>
    <row r="13" spans="1:10" ht="18.75" customHeight="1">
      <c r="A13" s="64"/>
      <c r="B13" s="42"/>
      <c r="C13" s="66"/>
      <c r="D13" s="69"/>
      <c r="E13" s="73"/>
      <c r="F13" s="44"/>
      <c r="G13" s="44"/>
      <c r="H13" s="44"/>
      <c r="I13" s="44"/>
      <c r="J13" s="72"/>
    </row>
    <row r="14" spans="1:10" ht="12.75">
      <c r="A14" s="64"/>
      <c r="B14" s="42"/>
      <c r="C14" s="42"/>
      <c r="D14" s="69"/>
      <c r="E14" s="73"/>
      <c r="F14" s="69"/>
      <c r="G14" s="70"/>
      <c r="H14" s="70"/>
      <c r="I14" s="72"/>
      <c r="J14" s="72"/>
    </row>
    <row r="15" spans="3:10" ht="12.75">
      <c r="C15" s="14"/>
      <c r="D15" s="12"/>
      <c r="E15" s="24"/>
      <c r="F15" s="18"/>
      <c r="G15" s="20"/>
      <c r="H15" s="20"/>
      <c r="I15" s="22"/>
      <c r="J15" s="19"/>
    </row>
    <row r="16" spans="3:10" ht="12.75">
      <c r="C16" s="14"/>
      <c r="D16" s="12"/>
      <c r="E16" s="24"/>
      <c r="F16" s="18"/>
      <c r="G16" s="25"/>
      <c r="H16" s="25"/>
      <c r="I16" s="21"/>
      <c r="J16" s="19"/>
    </row>
    <row r="17" spans="1:10" ht="12.75">
      <c r="A17" s="12"/>
      <c r="B17" s="26"/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B21" s="26"/>
      <c r="C21" s="14"/>
      <c r="D21" s="12"/>
      <c r="E21" s="24"/>
      <c r="F21" s="18"/>
      <c r="G21" s="25"/>
      <c r="H21" s="25"/>
      <c r="I21" s="21"/>
      <c r="J21" s="27"/>
    </row>
    <row r="22" spans="1:10" ht="12.75">
      <c r="A22" s="28"/>
      <c r="B22" s="29"/>
      <c r="D22" s="28"/>
      <c r="E22" s="30"/>
      <c r="F22" s="15"/>
      <c r="G22" s="31"/>
      <c r="H22" s="31"/>
      <c r="I22" s="32"/>
      <c r="J22" s="27"/>
    </row>
    <row r="23" spans="1:10" ht="12.75">
      <c r="A23" s="28"/>
      <c r="B23" s="29"/>
      <c r="D23" s="28"/>
      <c r="E23" s="30"/>
      <c r="F23" s="15"/>
      <c r="G23" s="27"/>
      <c r="H23" s="27"/>
      <c r="I23" s="33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9" ht="12.75">
      <c r="A26" s="28"/>
      <c r="B26" s="29"/>
      <c r="D26" s="28"/>
      <c r="E26" s="30"/>
      <c r="F26" s="15"/>
      <c r="G26" s="27"/>
      <c r="H26" s="27"/>
      <c r="I26" s="33"/>
    </row>
  </sheetData>
  <sheetProtection/>
  <mergeCells count="4">
    <mergeCell ref="B2:J2"/>
    <mergeCell ref="A3:J3"/>
    <mergeCell ref="B10:D10"/>
    <mergeCell ref="E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6" sqref="I6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 thickBo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82" t="s">
        <v>7</v>
      </c>
      <c r="I4" s="38" t="s">
        <v>4</v>
      </c>
      <c r="J4" s="82" t="s">
        <v>3</v>
      </c>
    </row>
    <row r="5" spans="1:10" ht="109.5" customHeight="1" thickBot="1">
      <c r="A5" s="39" t="s">
        <v>9</v>
      </c>
      <c r="B5" s="80" t="s">
        <v>42</v>
      </c>
      <c r="C5" s="39">
        <v>1</v>
      </c>
      <c r="D5" s="39" t="s">
        <v>39</v>
      </c>
      <c r="E5" s="79" t="s">
        <v>45</v>
      </c>
      <c r="F5" s="40"/>
      <c r="G5" s="81">
        <v>29000</v>
      </c>
      <c r="H5" s="83">
        <f>IF(ROUND(C5*G5,2)&gt;0,ROUND(C5*G5,2),"")</f>
        <v>29000</v>
      </c>
      <c r="I5" s="84">
        <v>0.23</v>
      </c>
      <c r="J5" s="83">
        <f>IF(ROUND((G5*C5)+((G5*C5)*I5),2)&gt;0,ROUND((G5*C5)+((G5*C5)*I5),2),"")</f>
        <v>35670</v>
      </c>
    </row>
    <row r="6" spans="1:10" s="11" customFormat="1" ht="24" customHeight="1">
      <c r="A6" s="46"/>
      <c r="B6" s="47"/>
      <c r="C6" s="48"/>
      <c r="D6" s="49"/>
      <c r="E6" s="50"/>
      <c r="F6" s="51"/>
      <c r="G6" s="52"/>
      <c r="H6" s="53"/>
      <c r="I6" s="54"/>
      <c r="J6" s="53"/>
    </row>
    <row r="7" spans="1:10" ht="33" customHeight="1">
      <c r="A7" s="74" t="s">
        <v>14</v>
      </c>
      <c r="B7" s="55"/>
      <c r="C7" s="42"/>
      <c r="D7" s="41"/>
      <c r="E7" s="43"/>
      <c r="F7" s="45"/>
      <c r="G7" s="56"/>
      <c r="H7" s="57"/>
      <c r="I7" s="45"/>
      <c r="J7" s="57"/>
    </row>
    <row r="8" spans="1:10" ht="12.75">
      <c r="A8" s="75"/>
      <c r="B8" s="76"/>
      <c r="C8" s="77"/>
      <c r="D8" s="75"/>
      <c r="E8" s="78"/>
      <c r="F8" s="75"/>
      <c r="G8" s="75"/>
      <c r="H8" s="75"/>
      <c r="I8" s="44"/>
      <c r="J8" s="44"/>
    </row>
    <row r="9" spans="1:10" ht="12.75">
      <c r="A9" s="74" t="s">
        <v>11</v>
      </c>
      <c r="B9" s="58"/>
      <c r="C9" s="59"/>
      <c r="D9" s="60"/>
      <c r="E9" s="61"/>
      <c r="F9" s="60"/>
      <c r="G9" s="60"/>
      <c r="H9" s="60"/>
      <c r="I9" s="60"/>
      <c r="J9" s="44"/>
    </row>
    <row r="10" spans="1:10" ht="75.75" customHeight="1">
      <c r="A10" s="63"/>
      <c r="B10" s="93" t="s">
        <v>59</v>
      </c>
      <c r="C10" s="93"/>
      <c r="D10" s="93"/>
      <c r="E10" s="93"/>
      <c r="F10" s="93"/>
      <c r="G10" s="93"/>
      <c r="H10" s="93"/>
      <c r="I10" s="93"/>
      <c r="J10" s="62"/>
    </row>
    <row r="11" spans="1:10" ht="12.75">
      <c r="A11" s="64"/>
      <c r="B11" s="65"/>
      <c r="C11" s="66"/>
      <c r="D11" s="44"/>
      <c r="E11" s="67"/>
      <c r="F11" s="44"/>
      <c r="G11" s="44"/>
      <c r="H11" s="44"/>
      <c r="I11" s="44"/>
      <c r="J11" s="44"/>
    </row>
    <row r="12" spans="1:10" ht="15" customHeight="1">
      <c r="A12" s="68"/>
      <c r="B12" s="65"/>
      <c r="C12" s="66"/>
      <c r="D12" s="44"/>
      <c r="E12" s="67"/>
      <c r="F12" s="69"/>
      <c r="G12" s="70"/>
      <c r="H12" s="70"/>
      <c r="I12" s="71"/>
      <c r="J12" s="72"/>
    </row>
    <row r="13" spans="1:10" ht="18.75" customHeight="1">
      <c r="A13" s="64"/>
      <c r="B13" s="42"/>
      <c r="C13" s="66"/>
      <c r="D13" s="69"/>
      <c r="E13" s="73"/>
      <c r="F13" s="44"/>
      <c r="G13" s="44"/>
      <c r="H13" s="44"/>
      <c r="I13" s="44"/>
      <c r="J13" s="72"/>
    </row>
    <row r="14" spans="1:10" ht="12.75">
      <c r="A14" s="64"/>
      <c r="B14" s="42"/>
      <c r="C14" s="42"/>
      <c r="D14" s="69"/>
      <c r="E14" s="73"/>
      <c r="F14" s="69"/>
      <c r="G14" s="70"/>
      <c r="H14" s="70"/>
      <c r="I14" s="72"/>
      <c r="J14" s="72"/>
    </row>
    <row r="15" spans="3:10" ht="12.75">
      <c r="C15" s="14"/>
      <c r="D15" s="12"/>
      <c r="E15" s="24"/>
      <c r="F15" s="18"/>
      <c r="G15" s="20"/>
      <c r="H15" s="20"/>
      <c r="I15" s="22"/>
      <c r="J15" s="19"/>
    </row>
    <row r="16" spans="3:10" ht="12.75">
      <c r="C16" s="14"/>
      <c r="D16" s="12"/>
      <c r="E16" s="24"/>
      <c r="F16" s="18"/>
      <c r="G16" s="25"/>
      <c r="H16" s="25"/>
      <c r="I16" s="21"/>
      <c r="J16" s="19"/>
    </row>
    <row r="17" spans="1:10" ht="12.75">
      <c r="A17" s="12"/>
      <c r="B17" s="26"/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B21" s="26"/>
      <c r="C21" s="14"/>
      <c r="D21" s="12"/>
      <c r="E21" s="24"/>
      <c r="F21" s="18"/>
      <c r="G21" s="25"/>
      <c r="H21" s="25"/>
      <c r="I21" s="21"/>
      <c r="J21" s="27"/>
    </row>
    <row r="22" spans="1:10" ht="12.75">
      <c r="A22" s="28"/>
      <c r="B22" s="29"/>
      <c r="D22" s="28"/>
      <c r="E22" s="30"/>
      <c r="F22" s="15"/>
      <c r="G22" s="31"/>
      <c r="H22" s="31"/>
      <c r="I22" s="32"/>
      <c r="J22" s="27"/>
    </row>
    <row r="23" spans="1:10" ht="12.75">
      <c r="A23" s="28"/>
      <c r="B23" s="29"/>
      <c r="D23" s="28"/>
      <c r="E23" s="30"/>
      <c r="F23" s="15"/>
      <c r="G23" s="27"/>
      <c r="H23" s="27"/>
      <c r="I23" s="33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9" ht="12.75">
      <c r="A26" s="28"/>
      <c r="B26" s="29"/>
      <c r="D26" s="28"/>
      <c r="E26" s="30"/>
      <c r="F26" s="15"/>
      <c r="G26" s="27"/>
      <c r="H26" s="27"/>
      <c r="I26" s="33"/>
    </row>
  </sheetData>
  <sheetProtection/>
  <mergeCells count="4">
    <mergeCell ref="B2:J2"/>
    <mergeCell ref="A3:J3"/>
    <mergeCell ref="B10:D10"/>
    <mergeCell ref="E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6" sqref="I6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6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12</v>
      </c>
    </row>
    <row r="2" spans="1:10" s="8" customFormat="1" ht="22.5" customHeight="1">
      <c r="A2" s="7" t="s">
        <v>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9" customFormat="1" ht="59.2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05.75" customHeight="1" thickBot="1">
      <c r="A4" s="34" t="s">
        <v>5</v>
      </c>
      <c r="B4" s="35" t="s">
        <v>13</v>
      </c>
      <c r="C4" s="35" t="s">
        <v>0</v>
      </c>
      <c r="D4" s="36" t="s">
        <v>1</v>
      </c>
      <c r="E4" s="36" t="s">
        <v>15</v>
      </c>
      <c r="F4" s="35" t="s">
        <v>10</v>
      </c>
      <c r="G4" s="37" t="s">
        <v>2</v>
      </c>
      <c r="H4" s="82" t="s">
        <v>7</v>
      </c>
      <c r="I4" s="38" t="s">
        <v>4</v>
      </c>
      <c r="J4" s="82" t="s">
        <v>3</v>
      </c>
    </row>
    <row r="5" spans="1:10" ht="159" customHeight="1" thickBot="1">
      <c r="A5" s="39" t="s">
        <v>9</v>
      </c>
      <c r="B5" s="80" t="s">
        <v>40</v>
      </c>
      <c r="C5" s="39">
        <v>1</v>
      </c>
      <c r="D5" s="39" t="s">
        <v>41</v>
      </c>
      <c r="E5" s="79" t="s">
        <v>58</v>
      </c>
      <c r="F5" s="40"/>
      <c r="G5" s="81">
        <v>13000</v>
      </c>
      <c r="H5" s="83">
        <f>IF(ROUND(C5*G5,2)&gt;0,ROUND(C5*G5,2),"")</f>
        <v>13000</v>
      </c>
      <c r="I5" s="84">
        <v>0.23</v>
      </c>
      <c r="J5" s="83">
        <f>IF(ROUND((G5*C5)+((G5*C5)*I5),2)&gt;0,ROUND((G5*C5)+((G5*C5)*I5),2),"")</f>
        <v>15990</v>
      </c>
    </row>
    <row r="6" spans="1:10" s="11" customFormat="1" ht="24" customHeight="1">
      <c r="A6" s="46"/>
      <c r="B6" s="47"/>
      <c r="C6" s="48"/>
      <c r="D6" s="49"/>
      <c r="E6" s="50"/>
      <c r="F6" s="51"/>
      <c r="G6" s="52"/>
      <c r="H6" s="53"/>
      <c r="I6" s="54"/>
      <c r="J6" s="53"/>
    </row>
    <row r="7" spans="1:10" ht="33" customHeight="1">
      <c r="A7" s="74" t="s">
        <v>14</v>
      </c>
      <c r="B7" s="55"/>
      <c r="C7" s="42"/>
      <c r="D7" s="41"/>
      <c r="E7" s="43"/>
      <c r="F7" s="45"/>
      <c r="G7" s="56"/>
      <c r="H7" s="57"/>
      <c r="I7" s="45"/>
      <c r="J7" s="57"/>
    </row>
    <row r="8" spans="1:10" ht="12.75">
      <c r="A8" s="75"/>
      <c r="B8" s="76"/>
      <c r="C8" s="77"/>
      <c r="D8" s="75"/>
      <c r="E8" s="78"/>
      <c r="F8" s="75"/>
      <c r="G8" s="75"/>
      <c r="H8" s="75"/>
      <c r="I8" s="44"/>
      <c r="J8" s="44"/>
    </row>
    <row r="9" spans="1:10" ht="12.75">
      <c r="A9" s="74" t="s">
        <v>11</v>
      </c>
      <c r="B9" s="58"/>
      <c r="C9" s="59"/>
      <c r="D9" s="60"/>
      <c r="E9" s="61"/>
      <c r="F9" s="60"/>
      <c r="G9" s="60"/>
      <c r="H9" s="60"/>
      <c r="I9" s="60"/>
      <c r="J9" s="44"/>
    </row>
    <row r="10" spans="1:10" ht="75.75" customHeight="1">
      <c r="A10" s="63"/>
      <c r="B10" s="93" t="s">
        <v>59</v>
      </c>
      <c r="C10" s="93"/>
      <c r="D10" s="93"/>
      <c r="E10" s="93"/>
      <c r="F10" s="93"/>
      <c r="G10" s="93"/>
      <c r="H10" s="93"/>
      <c r="I10" s="93"/>
      <c r="J10" s="62"/>
    </row>
    <row r="11" spans="1:10" ht="12.75">
      <c r="A11" s="64"/>
      <c r="B11" s="65"/>
      <c r="C11" s="66"/>
      <c r="D11" s="44"/>
      <c r="E11" s="67"/>
      <c r="F11" s="44"/>
      <c r="G11" s="44"/>
      <c r="H11" s="44"/>
      <c r="I11" s="44"/>
      <c r="J11" s="44"/>
    </row>
    <row r="12" spans="1:10" ht="15" customHeight="1">
      <c r="A12" s="68"/>
      <c r="B12" s="65"/>
      <c r="C12" s="66"/>
      <c r="D12" s="44"/>
      <c r="E12" s="67"/>
      <c r="F12" s="69"/>
      <c r="G12" s="70"/>
      <c r="H12" s="70"/>
      <c r="I12" s="71"/>
      <c r="J12" s="72"/>
    </row>
    <row r="13" spans="1:10" ht="18.75" customHeight="1">
      <c r="A13" s="64"/>
      <c r="B13" s="42"/>
      <c r="C13" s="66"/>
      <c r="D13" s="69"/>
      <c r="E13" s="73"/>
      <c r="F13" s="44"/>
      <c r="G13" s="44"/>
      <c r="H13" s="44"/>
      <c r="I13" s="44"/>
      <c r="J13" s="72"/>
    </row>
    <row r="14" spans="1:10" ht="12.75">
      <c r="A14" s="64"/>
      <c r="B14" s="42"/>
      <c r="C14" s="42"/>
      <c r="D14" s="69"/>
      <c r="E14" s="73"/>
      <c r="F14" s="69"/>
      <c r="G14" s="70"/>
      <c r="H14" s="70"/>
      <c r="I14" s="72"/>
      <c r="J14" s="72"/>
    </row>
    <row r="15" spans="3:10" ht="12.75">
      <c r="C15" s="14"/>
      <c r="D15" s="12"/>
      <c r="E15" s="24"/>
      <c r="F15" s="18"/>
      <c r="G15" s="20"/>
      <c r="H15" s="20"/>
      <c r="I15" s="22"/>
      <c r="J15" s="19"/>
    </row>
    <row r="16" spans="3:10" ht="12.75">
      <c r="C16" s="14"/>
      <c r="D16" s="12"/>
      <c r="E16" s="24"/>
      <c r="F16" s="18"/>
      <c r="G16" s="25"/>
      <c r="H16" s="25"/>
      <c r="I16" s="21"/>
      <c r="J16" s="19"/>
    </row>
    <row r="17" spans="1:10" ht="12.75">
      <c r="A17" s="12"/>
      <c r="B17" s="26"/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B21" s="26"/>
      <c r="C21" s="14"/>
      <c r="D21" s="12"/>
      <c r="E21" s="24"/>
      <c r="F21" s="18"/>
      <c r="G21" s="25"/>
      <c r="H21" s="25"/>
      <c r="I21" s="21"/>
      <c r="J21" s="27"/>
    </row>
    <row r="22" spans="1:10" ht="12.75">
      <c r="A22" s="28"/>
      <c r="B22" s="29"/>
      <c r="D22" s="28"/>
      <c r="E22" s="30"/>
      <c r="F22" s="15"/>
      <c r="G22" s="31"/>
      <c r="H22" s="31"/>
      <c r="I22" s="32"/>
      <c r="J22" s="27"/>
    </row>
    <row r="23" spans="1:10" ht="12.75">
      <c r="A23" s="28"/>
      <c r="B23" s="29"/>
      <c r="D23" s="28"/>
      <c r="E23" s="30"/>
      <c r="F23" s="15"/>
      <c r="G23" s="27"/>
      <c r="H23" s="27"/>
      <c r="I23" s="33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9" ht="12.75">
      <c r="A26" s="28"/>
      <c r="B26" s="29"/>
      <c r="D26" s="28"/>
      <c r="E26" s="30"/>
      <c r="F26" s="15"/>
      <c r="G26" s="27"/>
      <c r="H26" s="27"/>
      <c r="I26" s="33"/>
    </row>
  </sheetData>
  <sheetProtection/>
  <mergeCells count="4">
    <mergeCell ref="B2:J2"/>
    <mergeCell ref="A3:J3"/>
    <mergeCell ref="B10:D10"/>
    <mergeCell ref="E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kruczek</dc:creator>
  <cp:keywords/>
  <dc:description/>
  <cp:lastModifiedBy>Asia</cp:lastModifiedBy>
  <cp:lastPrinted>2022-04-20T18:48:38Z</cp:lastPrinted>
  <dcterms:created xsi:type="dcterms:W3CDTF">2013-12-05T08:42:08Z</dcterms:created>
  <dcterms:modified xsi:type="dcterms:W3CDTF">2022-12-14T12:45:31Z</dcterms:modified>
  <cp:category/>
  <cp:version/>
  <cp:contentType/>
  <cp:contentStatus/>
</cp:coreProperties>
</file>