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tabRatio="500" activeTab="0"/>
  </bookViews>
  <sheets>
    <sheet name="Arkusz" sheetId="1" r:id="rId1"/>
  </sheets>
  <definedNames>
    <definedName name="_xlnm.Print_Area" localSheetId="0">'Arkusz'!$A$1:$V$49</definedName>
  </definedNames>
  <calcPr fullCalcOnLoad="1"/>
</workbook>
</file>

<file path=xl/sharedStrings.xml><?xml version="1.0" encoding="utf-8"?>
<sst xmlns="http://schemas.openxmlformats.org/spreadsheetml/2006/main" count="125" uniqueCount="88">
  <si>
    <t>NAZWA INWESTYCJI:</t>
  </si>
  <si>
    <t>Kosztorys ofertowy</t>
  </si>
  <si>
    <t>Lp.</t>
  </si>
  <si>
    <t>Opis</t>
  </si>
  <si>
    <t>j.m.</t>
  </si>
  <si>
    <t>Ilość</t>
  </si>
  <si>
    <t>Cena</t>
  </si>
  <si>
    <t>Wartość</t>
  </si>
  <si>
    <t>1</t>
  </si>
  <si>
    <t>Roboty przygotowawcze</t>
  </si>
  <si>
    <t xml:space="preserve">Roboty pomiarowe przy liniowych robotach ziemnych - trasa dróg w terenie równinnym. Pomiar w trakcie budowy warstwy wyrównawczej, wiążącej i ścieralnej. </t>
  </si>
  <si>
    <t>km</t>
  </si>
  <si>
    <t>2</t>
  </si>
  <si>
    <t>Roboty rozbiórkowe</t>
  </si>
  <si>
    <t>Rozebranie krawężników betonowych na podsypce cementowo-piaskowej</t>
  </si>
  <si>
    <t>m</t>
  </si>
  <si>
    <t xml:space="preserve">Wykonanie koryta pod krawężniki </t>
  </si>
  <si>
    <t>Frezowanie profilujące nawierzchni bitumicznej o gr. 3 cm z wywozem materiału z rozbiórki w miejsce wskazane przez Zamawiającego</t>
  </si>
  <si>
    <t>3</t>
  </si>
  <si>
    <t>REGULACJA STUDNI I ZAWORÓW</t>
  </si>
  <si>
    <t>Regulacja pionowa studzienek dla włazów kanałowych</t>
  </si>
  <si>
    <t>szt.</t>
  </si>
  <si>
    <t>Regulacja pionowa studzienek dla zaworów wodociągowych i gazowych</t>
  </si>
  <si>
    <t>Skropienie nawierzchni drogowej asfaltem</t>
  </si>
  <si>
    <t>Wyrównanie istniejącej podbudowy mieszanką mineralno-asfaltową  śr. gr. 4 cm z wbudowaniem mechanicznym</t>
  </si>
  <si>
    <t xml:space="preserve">Nawierzchnia z betonu asfaltowego – warstwa ścieralna - grubość po zagęszczeniu 4 cm
</t>
  </si>
  <si>
    <t>Nawierzchnia z betonu asfaltowego – warstwa ścieralna - grubość po zagęszczeniu 4 cm – skrzyzowania</t>
  </si>
  <si>
    <t>ROBOTY WYKOŃCZENIOWE</t>
  </si>
  <si>
    <t>Humusowanie skarp z obsianiem przy grubości warstwy humusu 5 cm.</t>
  </si>
  <si>
    <t>Dokumentacja geodezyjna podwykonawcza.</t>
  </si>
  <si>
    <t>obiekt</t>
  </si>
  <si>
    <t>Podbudowa z kruszywa łamanego stabilizowanego mechanicznie 0/31,5 mm gr. 20 cm</t>
  </si>
  <si>
    <t>Oznakowanie poziome nawierzchni bitumicznych - na zimno, za pomocą mas chemoutwardzalnych grubowarstwowe wykonywane mechanicznie.</t>
  </si>
  <si>
    <t>Krawężniki betonowe najazdowe o wymiarach 15x22 cm na podsypce cementowo-piaskowej z wykonaniem ław betonowych z oporem</t>
  </si>
  <si>
    <r>
      <t>Mechaniczne wykonanie koryta głęb</t>
    </r>
    <r>
      <rPr>
        <sz val="10"/>
        <rFont val="Times New Roman"/>
        <family val="1"/>
      </rPr>
      <t xml:space="preserve">.30 </t>
    </r>
    <r>
      <rPr>
        <sz val="10"/>
        <color indexed="8"/>
        <rFont val="Times New Roman"/>
        <family val="1"/>
      </rPr>
      <t>cm wraz z profilowaniem i  z odwiezieniem ziemi</t>
    </r>
  </si>
  <si>
    <t>4</t>
  </si>
  <si>
    <t>Podatek VAT</t>
  </si>
  <si>
    <t>Wartość kosztorysowa robót bez podatku VAT</t>
  </si>
  <si>
    <t>Ogółem wartość kosztorysowa robót</t>
  </si>
  <si>
    <t>Rozebranie obrzeży betonowych na podsypce piaskowej z wywozem i utylizacją materiałów</t>
  </si>
  <si>
    <t>JEZDNIA I ELEMENTY ULIC</t>
  </si>
  <si>
    <t>Obrzeża betonowe o wymiarach 20x6 cm z wykonaniem ław betonowych z oporem z betonu C8/10</t>
  </si>
  <si>
    <t>Obrzeża betonowe o wymiarach 30x8 cm z wykonaniem ław betonowych z oporem z betonu C8/10</t>
  </si>
  <si>
    <t>20</t>
  </si>
  <si>
    <t>5</t>
  </si>
  <si>
    <t>Wykonanie koryta na całej szerokosci pod chodnik i zjazdy</t>
  </si>
  <si>
    <t>Podbudowa z mieszanki kruszywa stabilizowanego cementem Rm=5 MPa grubości 20 cm (zjazdy)</t>
  </si>
  <si>
    <t>Nawierzchnie z płytek betonowych integracyjnych (żółta) na podsypce cementowo-piaskowej gr. 5 cm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</si>
  <si>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</si>
  <si>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</si>
  <si>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</si>
  <si>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</si>
  <si>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</si>
  <si>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</si>
  <si>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</si>
  <si>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</si>
  <si>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</si>
  <si>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</si>
  <si>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</si>
  <si>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</si>
  <si>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</si>
  <si>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</si>
  <si>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</si>
  <si>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</si>
  <si>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</si>
  <si>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</si>
  <si>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</si>
  <si>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</si>
  <si>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</si>
  <si>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</si>
  <si>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</si>
  <si>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</si>
  <si>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</si>
  <si>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</si>
  <si>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r>
      <t>m</t>
    </r>
    <r>
      <rPr>
        <vertAlign val="superscript"/>
        <sz val="10"/>
        <color indexed="8"/>
        <rFont val="Times New Roman"/>
        <family val="1"/>
      </rPr>
      <t>2</t>
    </r>
  </si>
  <si>
    <t>Remont drogi gminnej nr 110636 L – ul. Sowińskiego</t>
  </si>
  <si>
    <t>Rozebranie chodnikó i zjazdów z masy bitumicznej z wywozem i utylizacją materiałów</t>
  </si>
  <si>
    <t>Krawężniki betonowe wystające o wymiarach 15x30 cm na podsypce cementowo-piaskowej z wykonaniem ław betonowych z oporem</t>
  </si>
  <si>
    <t>CHODNIK (od strony bolków)</t>
  </si>
  <si>
    <t>Podbudowa pomocnicza z gruntu stabilizowanego cementem C3/4 gr. 20cm</t>
  </si>
  <si>
    <t>CHODNIK (domki jednorodzinne) I ZJAZDY</t>
  </si>
  <si>
    <t>Regulacja pionowa studni telekomunikacyjnych</t>
  </si>
  <si>
    <t>Regulacja pionowa kratek ulicznych deszczowych</t>
  </si>
  <si>
    <t>23</t>
  </si>
  <si>
    <t xml:space="preserve">Nawierzchnie z kostki brukowej betonowej do przebrukowania na podsypce cementowo-piaskowej o śr. gr. 8 cm (zjazdy). </t>
  </si>
  <si>
    <t xml:space="preserve">Nawierzchnia  z kostki brukowej betonowej - gr 8cm układanej na podsypce cem.-piask. o grubości 4cm. </t>
  </si>
  <si>
    <t xml:space="preserve">Nawierzchnie z kostki brukowej betonowej o grubości 6 cm na podsypce cementowo-piaskowej o gr. 5 cm </t>
  </si>
  <si>
    <t xml:space="preserve">Nawierzchnie z kostki brukowej betonowej szarej o grubości 8 cm na podsypce cementowo-piaskowej o gr. 5 cm (zjazdy)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</si>
</sst>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0.000"/>
    <numFmt numFmtId="165" formatCode="#\ ##0.00"/>
    <numFmt numFmtId="166" formatCode="#\ ##0.000"/>
    <numFmt numFmtId="167" formatCode="#0.00"/>
    <numFmt numFmtId="168" formatCode="0.000"/>
    <numFmt numFmtId="169" formatCode="#,##0.00\ _z_ł"/>
    <numFmt numFmtId="170" formatCode="#,##0.00\ &quot;zł&quot;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 shrinkToFit="1" readingOrder="1"/>
    </xf>
    <xf numFmtId="49" fontId="3" fillId="0" borderId="10" xfId="0" applyNumberFormat="1" applyFont="1" applyBorder="1" applyAlignment="1">
      <alignment vertical="top" wrapText="1" shrinkToFit="1" readingOrder="1"/>
    </xf>
    <xf numFmtId="0" fontId="3" fillId="0" borderId="0" xfId="0" applyFont="1" applyAlignment="1">
      <alignment/>
    </xf>
    <xf numFmtId="4" fontId="3" fillId="0" borderId="11" xfId="0" applyNumberFormat="1" applyFont="1" applyBorder="1" applyAlignment="1">
      <alignment vertical="top" wrapText="1" shrinkToFit="1" readingOrder="1"/>
    </xf>
    <xf numFmtId="49" fontId="3" fillId="0" borderId="12" xfId="0" applyNumberFormat="1" applyFont="1" applyBorder="1" applyAlignment="1">
      <alignment vertical="top" wrapText="1" shrinkToFit="1" readingOrder="1"/>
    </xf>
    <xf numFmtId="169" fontId="2" fillId="0" borderId="10" xfId="0" applyNumberFormat="1" applyFont="1" applyBorder="1" applyAlignment="1">
      <alignment horizontal="right" vertical="top" wrapText="1" shrinkToFit="1" readingOrder="1"/>
    </xf>
    <xf numFmtId="44" fontId="1" fillId="0" borderId="10" xfId="58" applyBorder="1" applyAlignment="1">
      <alignment horizontal="right" vertical="center" wrapText="1" shrinkToFit="1" readingOrder="1"/>
    </xf>
    <xf numFmtId="44" fontId="1" fillId="0" borderId="10" xfId="58" applyBorder="1" applyAlignment="1">
      <alignment vertical="center" wrapText="1" shrinkToFit="1" readingOrder="1"/>
    </xf>
    <xf numFmtId="44" fontId="1" fillId="0" borderId="11" xfId="58" applyBorder="1" applyAlignment="1">
      <alignment horizontal="center" vertical="center" wrapText="1" shrinkToFit="1" readingOrder="1"/>
    </xf>
    <xf numFmtId="44" fontId="1" fillId="0" borderId="12" xfId="58" applyBorder="1" applyAlignment="1">
      <alignment horizontal="right" vertical="center" wrapText="1" shrinkToFit="1" readingOrder="1"/>
    </xf>
    <xf numFmtId="49" fontId="3" fillId="0" borderId="13" xfId="0" applyNumberFormat="1" applyFont="1" applyBorder="1" applyAlignment="1">
      <alignment vertical="top" wrapText="1" shrinkToFit="1" readingOrder="1"/>
    </xf>
    <xf numFmtId="44" fontId="1" fillId="0" borderId="14" xfId="58" applyBorder="1" applyAlignment="1">
      <alignment horizontal="center" vertical="center" wrapText="1" shrinkToFit="1" readingOrder="1"/>
    </xf>
    <xf numFmtId="44" fontId="1" fillId="0" borderId="15" xfId="58" applyBorder="1" applyAlignment="1">
      <alignment horizontal="center" vertical="center" wrapText="1" shrinkToFit="1" readingOrder="1"/>
    </xf>
    <xf numFmtId="49" fontId="2" fillId="0" borderId="16" xfId="0" applyNumberFormat="1" applyFont="1" applyBorder="1" applyAlignment="1">
      <alignment horizontal="center" vertical="center" wrapText="1" shrinkToFit="1" readingOrder="1"/>
    </xf>
    <xf numFmtId="49" fontId="2" fillId="0" borderId="10" xfId="0" applyNumberFormat="1" applyFont="1" applyBorder="1" applyAlignment="1">
      <alignment horizontal="left" vertical="top" wrapText="1" shrinkToFit="1" readingOrder="1"/>
    </xf>
    <xf numFmtId="49" fontId="2" fillId="0" borderId="10" xfId="0" applyNumberFormat="1" applyFont="1" applyBorder="1" applyAlignment="1">
      <alignment horizontal="center" vertical="center" wrapText="1" shrinkToFit="1" readingOrder="1"/>
    </xf>
    <xf numFmtId="168" fontId="2" fillId="0" borderId="10" xfId="0" applyNumberFormat="1" applyFont="1" applyBorder="1" applyAlignment="1">
      <alignment horizontal="center" vertical="center" wrapText="1" shrinkToFit="1" readingOrder="1"/>
    </xf>
    <xf numFmtId="44" fontId="1" fillId="0" borderId="10" xfId="58" applyBorder="1" applyAlignment="1">
      <alignment horizontal="right" vertical="center" wrapText="1" shrinkToFit="1" readingOrder="1"/>
    </xf>
    <xf numFmtId="164" fontId="2" fillId="0" borderId="12" xfId="0" applyNumberFormat="1" applyFont="1" applyBorder="1" applyAlignment="1">
      <alignment horizontal="center" vertical="center" wrapText="1" shrinkToFit="1" readingOrder="1"/>
    </xf>
    <xf numFmtId="0" fontId="2" fillId="0" borderId="0" xfId="0" applyNumberFormat="1" applyFont="1" applyBorder="1" applyAlignment="1">
      <alignment horizontal="left" vertical="top" wrapText="1" shrinkToFit="1" readingOrder="1"/>
    </xf>
    <xf numFmtId="49" fontId="3" fillId="0" borderId="16" xfId="0" applyNumberFormat="1" applyFont="1" applyBorder="1" applyAlignment="1">
      <alignment horizontal="right" vertical="top" wrapText="1" shrinkToFit="1" readingOrder="1"/>
    </xf>
    <xf numFmtId="49" fontId="3" fillId="0" borderId="17" xfId="0" applyNumberFormat="1" applyFont="1" applyBorder="1" applyAlignment="1">
      <alignment horizontal="right" vertical="top" wrapText="1" shrinkToFit="1" readingOrder="1"/>
    </xf>
    <xf numFmtId="49" fontId="3" fillId="0" borderId="11" xfId="0" applyNumberFormat="1" applyFont="1" applyBorder="1" applyAlignment="1">
      <alignment horizontal="center" vertical="top" wrapText="1" shrinkToFit="1" readingOrder="1"/>
    </xf>
    <xf numFmtId="49" fontId="2" fillId="0" borderId="12" xfId="0" applyNumberFormat="1" applyFont="1" applyBorder="1" applyAlignment="1">
      <alignment horizontal="left" vertical="top" wrapText="1" shrinkToFit="1" readingOrder="1"/>
    </xf>
    <xf numFmtId="49" fontId="2" fillId="0" borderId="12" xfId="0" applyNumberFormat="1" applyFont="1" applyBorder="1" applyAlignment="1">
      <alignment horizontal="center" vertical="center" wrapText="1" shrinkToFit="1" readingOrder="1"/>
    </xf>
    <xf numFmtId="166" fontId="2" fillId="0" borderId="12" xfId="0" applyNumberFormat="1" applyFont="1" applyBorder="1" applyAlignment="1">
      <alignment horizontal="center" vertical="center" wrapText="1" shrinkToFit="1" readingOrder="1"/>
    </xf>
    <xf numFmtId="49" fontId="3" fillId="0" borderId="18" xfId="0" applyNumberFormat="1" applyFont="1" applyBorder="1" applyAlignment="1">
      <alignment horizontal="center" vertical="top" wrapText="1" shrinkToFit="1" readingOrder="1"/>
    </xf>
    <xf numFmtId="49" fontId="3" fillId="0" borderId="19" xfId="0" applyNumberFormat="1" applyFont="1" applyBorder="1" applyAlignment="1">
      <alignment horizontal="center" vertical="top" wrapText="1" shrinkToFit="1" readingOrder="1"/>
    </xf>
    <xf numFmtId="49" fontId="3" fillId="0" borderId="20" xfId="0" applyNumberFormat="1" applyFont="1" applyBorder="1" applyAlignment="1">
      <alignment horizontal="center" vertical="top" wrapText="1" shrinkToFit="1" readingOrder="1"/>
    </xf>
    <xf numFmtId="164" fontId="2" fillId="0" borderId="10" xfId="0" applyNumberFormat="1" applyFont="1" applyBorder="1" applyAlignment="1">
      <alignment horizontal="center" vertical="center" wrapText="1" shrinkToFit="1" readingOrder="1"/>
    </xf>
    <xf numFmtId="166" fontId="2" fillId="0" borderId="10" xfId="0" applyNumberFormat="1" applyFont="1" applyBorder="1" applyAlignment="1">
      <alignment horizontal="center" vertical="center" wrapText="1" shrinkToFit="1" readingOrder="1"/>
    </xf>
    <xf numFmtId="49" fontId="2" fillId="0" borderId="15" xfId="0" applyNumberFormat="1" applyFont="1" applyBorder="1" applyAlignment="1">
      <alignment horizontal="center" vertical="center" wrapText="1" shrinkToFit="1" readingOrder="1"/>
    </xf>
    <xf numFmtId="49" fontId="40" fillId="0" borderId="15" xfId="0" applyNumberFormat="1" applyFont="1" applyBorder="1" applyAlignment="1">
      <alignment horizontal="left" vertical="top" wrapText="1" shrinkToFit="1" readingOrder="1"/>
    </xf>
    <xf numFmtId="49" fontId="2" fillId="0" borderId="15" xfId="0" applyNumberFormat="1" applyFont="1" applyBorder="1" applyAlignment="1">
      <alignment horizontal="left" vertical="top" wrapText="1" shrinkToFit="1" readingOrder="1"/>
    </xf>
    <xf numFmtId="49" fontId="2" fillId="0" borderId="18" xfId="0" applyNumberFormat="1" applyFont="1" applyBorder="1" applyAlignment="1">
      <alignment horizontal="left" vertical="top" wrapText="1" shrinkToFit="1" readingOrder="1"/>
    </xf>
    <xf numFmtId="168" fontId="2" fillId="0" borderId="11" xfId="0" applyNumberFormat="1" applyFont="1" applyBorder="1" applyAlignment="1">
      <alignment horizontal="center" vertical="center" wrapText="1" shrinkToFit="1" readingOrder="1"/>
    </xf>
    <xf numFmtId="49" fontId="2" fillId="0" borderId="15" xfId="0" applyNumberFormat="1" applyFont="1" applyBorder="1" applyAlignment="1">
      <alignment horizontal="center" vertical="top" wrapText="1" shrinkToFit="1" readingOrder="1"/>
    </xf>
    <xf numFmtId="49" fontId="2" fillId="0" borderId="18" xfId="0" applyNumberFormat="1" applyFont="1" applyBorder="1" applyAlignment="1">
      <alignment horizontal="center" vertical="top" wrapText="1" shrinkToFit="1" readingOrder="1"/>
    </xf>
    <xf numFmtId="49" fontId="2" fillId="0" borderId="13" xfId="0" applyNumberFormat="1" applyFont="1" applyBorder="1" applyAlignment="1">
      <alignment horizontal="center" vertical="center" wrapText="1" shrinkToFit="1" readingOrder="1"/>
    </xf>
    <xf numFmtId="49" fontId="2" fillId="0" borderId="21" xfId="0" applyNumberFormat="1" applyFont="1" applyBorder="1" applyAlignment="1">
      <alignment horizontal="center" vertical="center" wrapText="1" shrinkToFit="1" readingOrder="1"/>
    </xf>
    <xf numFmtId="49" fontId="3" fillId="0" borderId="15" xfId="0" applyNumberFormat="1" applyFont="1" applyBorder="1" applyAlignment="1">
      <alignment horizontal="right" vertical="top" wrapText="1" shrinkToFit="1" readingOrder="1"/>
    </xf>
    <xf numFmtId="49" fontId="3" fillId="0" borderId="15" xfId="0" applyNumberFormat="1" applyFont="1" applyBorder="1" applyAlignment="1">
      <alignment horizontal="center" vertical="top" wrapText="1" shrinkToFit="1" readingOrder="1"/>
    </xf>
    <xf numFmtId="49" fontId="3" fillId="0" borderId="22" xfId="0" applyNumberFormat="1" applyFont="1" applyBorder="1" applyAlignment="1">
      <alignment horizontal="center" vertical="top" wrapText="1" shrinkToFit="1" readingOrder="1"/>
    </xf>
    <xf numFmtId="44" fontId="1" fillId="0" borderId="19" xfId="58" applyBorder="1" applyAlignment="1">
      <alignment horizontal="right" vertical="center" wrapText="1" shrinkToFit="1" readingOrder="1"/>
    </xf>
    <xf numFmtId="44" fontId="1" fillId="0" borderId="20" xfId="58" applyBorder="1" applyAlignment="1">
      <alignment horizontal="right" vertical="center" wrapText="1" shrinkToFit="1" readingOrder="1"/>
    </xf>
    <xf numFmtId="49" fontId="2" fillId="0" borderId="10" xfId="0" applyNumberFormat="1" applyFont="1" applyBorder="1" applyAlignment="1">
      <alignment horizontal="center" vertical="top" wrapText="1" shrinkToFit="1" readingOrder="1"/>
    </xf>
    <xf numFmtId="44" fontId="1" fillId="0" borderId="18" xfId="58" applyBorder="1" applyAlignment="1">
      <alignment horizontal="right" vertical="center" wrapText="1" shrinkToFit="1" readingOrder="1"/>
    </xf>
    <xf numFmtId="44" fontId="1" fillId="0" borderId="12" xfId="58" applyBorder="1" applyAlignment="1">
      <alignment horizontal="right" vertical="center" wrapText="1" shrinkToFit="1" readingOrder="1"/>
    </xf>
    <xf numFmtId="49" fontId="3" fillId="0" borderId="17" xfId="0" applyNumberFormat="1" applyFont="1" applyBorder="1" applyAlignment="1">
      <alignment horizontal="center" vertical="top" wrapText="1" shrinkToFit="1" readingOrder="1"/>
    </xf>
    <xf numFmtId="49" fontId="3" fillId="0" borderId="23" xfId="0" applyNumberFormat="1" applyFont="1" applyBorder="1" applyAlignment="1">
      <alignment horizontal="center" vertical="top" wrapText="1" shrinkToFit="1" readingOrder="1"/>
    </xf>
    <xf numFmtId="49" fontId="3" fillId="0" borderId="10" xfId="0" applyNumberFormat="1" applyFont="1" applyBorder="1" applyAlignment="1">
      <alignment horizontal="center" vertical="top" wrapText="1" shrinkToFit="1" readingOrder="1"/>
    </xf>
    <xf numFmtId="0" fontId="2" fillId="0" borderId="10" xfId="0" applyNumberFormat="1" applyFont="1" applyBorder="1" applyAlignment="1">
      <alignment horizontal="center" vertical="center" wrapText="1" shrinkToFit="1" readingOrder="1"/>
    </xf>
    <xf numFmtId="4" fontId="3" fillId="0" borderId="24" xfId="0" applyNumberFormat="1" applyFont="1" applyBorder="1" applyAlignment="1">
      <alignment horizontal="right" vertical="top" wrapText="1" shrinkToFit="1" readingOrder="1"/>
    </xf>
    <xf numFmtId="4" fontId="3" fillId="0" borderId="25" xfId="0" applyNumberFormat="1" applyFont="1" applyBorder="1" applyAlignment="1">
      <alignment horizontal="right" vertical="top" wrapText="1" shrinkToFit="1" readingOrder="1"/>
    </xf>
    <xf numFmtId="4" fontId="3" fillId="0" borderId="26" xfId="0" applyNumberFormat="1" applyFont="1" applyBorder="1" applyAlignment="1">
      <alignment horizontal="right" vertical="top" wrapText="1" shrinkToFit="1" readingOrder="1"/>
    </xf>
    <xf numFmtId="170" fontId="3" fillId="0" borderId="24" xfId="0" applyNumberFormat="1" applyFont="1" applyBorder="1" applyAlignment="1">
      <alignment horizontal="center" vertical="top" wrapText="1" shrinkToFit="1" readingOrder="1"/>
    </xf>
    <xf numFmtId="170" fontId="3" fillId="0" borderId="25" xfId="0" applyNumberFormat="1" applyFont="1" applyBorder="1" applyAlignment="1">
      <alignment horizontal="center" vertical="top" wrapText="1" shrinkToFit="1" readingOrder="1"/>
    </xf>
    <xf numFmtId="170" fontId="3" fillId="0" borderId="26" xfId="0" applyNumberFormat="1" applyFont="1" applyBorder="1" applyAlignment="1">
      <alignment horizontal="center" vertical="top" wrapText="1" shrinkToFit="1" readingOrder="1"/>
    </xf>
    <xf numFmtId="0" fontId="2" fillId="0" borderId="16" xfId="0" applyNumberFormat="1" applyFont="1" applyBorder="1" applyAlignment="1">
      <alignment horizontal="center" vertical="center" wrapText="1" shrinkToFit="1" readingOrder="1"/>
    </xf>
    <xf numFmtId="49" fontId="2" fillId="0" borderId="18" xfId="0" applyNumberFormat="1" applyFont="1" applyBorder="1" applyAlignment="1">
      <alignment horizontal="center" vertical="center" wrapText="1" shrinkToFit="1" readingOrder="1"/>
    </xf>
    <xf numFmtId="49" fontId="2" fillId="0" borderId="19" xfId="0" applyNumberFormat="1" applyFont="1" applyBorder="1" applyAlignment="1">
      <alignment horizontal="center" vertical="center" wrapText="1" shrinkToFit="1" readingOrder="1"/>
    </xf>
    <xf numFmtId="49" fontId="2" fillId="0" borderId="20" xfId="0" applyNumberFormat="1" applyFont="1" applyBorder="1" applyAlignment="1">
      <alignment horizontal="center" vertical="center" wrapText="1" shrinkToFit="1" readingOrder="1"/>
    </xf>
    <xf numFmtId="4" fontId="3" fillId="0" borderId="27" xfId="0" applyNumberFormat="1" applyFont="1" applyBorder="1" applyAlignment="1">
      <alignment horizontal="right" vertical="top" wrapText="1" shrinkToFit="1" readingOrder="1"/>
    </xf>
    <xf numFmtId="4" fontId="3" fillId="0" borderId="28" xfId="0" applyNumberFormat="1" applyFont="1" applyBorder="1" applyAlignment="1">
      <alignment horizontal="right" vertical="top" wrapText="1" shrinkToFit="1" readingOrder="1"/>
    </xf>
    <xf numFmtId="4" fontId="3" fillId="0" borderId="29" xfId="0" applyNumberFormat="1" applyFont="1" applyBorder="1" applyAlignment="1">
      <alignment horizontal="right" vertical="top" wrapText="1" shrinkToFit="1" readingOrder="1"/>
    </xf>
    <xf numFmtId="170" fontId="3" fillId="0" borderId="27" xfId="0" applyNumberFormat="1" applyFont="1" applyBorder="1" applyAlignment="1">
      <alignment horizontal="center" vertical="top" wrapText="1" shrinkToFit="1" readingOrder="1"/>
    </xf>
    <xf numFmtId="170" fontId="3" fillId="0" borderId="28" xfId="0" applyNumberFormat="1" applyFont="1" applyBorder="1" applyAlignment="1">
      <alignment horizontal="center" vertical="top" wrapText="1" shrinkToFit="1" readingOrder="1"/>
    </xf>
    <xf numFmtId="170" fontId="3" fillId="0" borderId="29" xfId="0" applyNumberFormat="1" applyFont="1" applyBorder="1" applyAlignment="1">
      <alignment horizontal="center" vertical="top" wrapText="1" shrinkToFit="1" readingOrder="1"/>
    </xf>
    <xf numFmtId="170" fontId="3" fillId="0" borderId="18" xfId="0" applyNumberFormat="1" applyFont="1" applyBorder="1" applyAlignment="1">
      <alignment horizontal="center" vertical="top" wrapText="1" shrinkToFit="1" readingOrder="1"/>
    </xf>
    <xf numFmtId="170" fontId="3" fillId="0" borderId="19" xfId="0" applyNumberFormat="1" applyFont="1" applyBorder="1" applyAlignment="1">
      <alignment horizontal="center" vertical="top" wrapText="1" shrinkToFit="1" readingOrder="1"/>
    </xf>
    <xf numFmtId="170" fontId="3" fillId="0" borderId="20" xfId="0" applyNumberFormat="1" applyFont="1" applyBorder="1" applyAlignment="1">
      <alignment horizontal="center" vertical="top" wrapText="1" shrinkToFit="1" readingOrder="1"/>
    </xf>
    <xf numFmtId="4" fontId="3" fillId="0" borderId="18" xfId="0" applyNumberFormat="1" applyFont="1" applyBorder="1" applyAlignment="1">
      <alignment horizontal="right" vertical="top" wrapText="1" shrinkToFit="1" readingOrder="1"/>
    </xf>
    <xf numFmtId="4" fontId="3" fillId="0" borderId="19" xfId="0" applyNumberFormat="1" applyFont="1" applyBorder="1" applyAlignment="1">
      <alignment horizontal="right" vertical="top" wrapText="1" shrinkToFit="1" readingOrder="1"/>
    </xf>
    <xf numFmtId="4" fontId="3" fillId="0" borderId="20" xfId="0" applyNumberFormat="1" applyFont="1" applyBorder="1" applyAlignment="1">
      <alignment horizontal="right" vertical="top" wrapText="1" shrinkToFit="1" readingOrder="1"/>
    </xf>
    <xf numFmtId="49" fontId="2" fillId="0" borderId="10" xfId="0" applyNumberFormat="1" applyFont="1" applyBorder="1" applyAlignment="1">
      <alignment horizontal="left" vertical="center" wrapText="1" shrinkToFit="1" readingOrder="1"/>
    </xf>
    <xf numFmtId="49" fontId="2" fillId="0" borderId="19" xfId="0" applyNumberFormat="1" applyFont="1" applyBorder="1" applyAlignment="1">
      <alignment horizontal="center" vertical="top" wrapText="1" shrinkToFit="1" readingOrder="1"/>
    </xf>
    <xf numFmtId="49" fontId="2" fillId="0" borderId="20" xfId="0" applyNumberFormat="1" applyFont="1" applyBorder="1" applyAlignment="1">
      <alignment horizontal="center" vertical="top" wrapText="1" shrinkToFit="1" readingOrder="1"/>
    </xf>
    <xf numFmtId="166" fontId="2" fillId="0" borderId="18" xfId="0" applyNumberFormat="1" applyFont="1" applyBorder="1" applyAlignment="1">
      <alignment horizontal="center" vertical="center" wrapText="1" shrinkToFit="1" readingOrder="1"/>
    </xf>
    <xf numFmtId="166" fontId="2" fillId="0" borderId="20" xfId="0" applyNumberFormat="1" applyFont="1" applyBorder="1" applyAlignment="1">
      <alignment horizontal="center" vertical="center" wrapText="1" shrinkToFit="1" readingOrder="1"/>
    </xf>
    <xf numFmtId="49" fontId="3" fillId="0" borderId="27" xfId="0" applyNumberFormat="1" applyFont="1" applyBorder="1" applyAlignment="1">
      <alignment horizontal="center" vertical="top" wrapText="1" shrinkToFit="1" readingOrder="1"/>
    </xf>
    <xf numFmtId="49" fontId="3" fillId="0" borderId="28" xfId="0" applyNumberFormat="1" applyFont="1" applyBorder="1" applyAlignment="1">
      <alignment horizontal="center" vertical="top" wrapText="1" shrinkToFit="1" readingOrder="1"/>
    </xf>
    <xf numFmtId="49" fontId="3" fillId="0" borderId="29" xfId="0" applyNumberFormat="1" applyFont="1" applyBorder="1" applyAlignment="1">
      <alignment horizontal="center" vertical="top" wrapText="1" shrinkToFit="1" readingOrder="1"/>
    </xf>
    <xf numFmtId="49" fontId="2" fillId="0" borderId="11" xfId="0" applyNumberFormat="1" applyFont="1" applyBorder="1" applyAlignment="1">
      <alignment horizontal="center" vertical="center" wrapText="1" shrinkToFit="1" readingOrder="1"/>
    </xf>
    <xf numFmtId="49" fontId="41" fillId="0" borderId="17" xfId="0" applyNumberFormat="1" applyFont="1" applyBorder="1" applyAlignment="1">
      <alignment horizontal="center" vertical="center" wrapText="1" shrinkToFit="1" readingOrder="1"/>
    </xf>
    <xf numFmtId="49" fontId="2" fillId="0" borderId="23" xfId="0" applyNumberFormat="1" applyFont="1" applyBorder="1" applyAlignment="1">
      <alignment horizontal="center" vertical="center" wrapText="1" shrinkToFit="1" readingOrder="1"/>
    </xf>
    <xf numFmtId="167" fontId="2" fillId="0" borderId="17" xfId="0" applyNumberFormat="1" applyFont="1" applyBorder="1" applyAlignment="1">
      <alignment horizontal="center" vertical="top" wrapText="1" shrinkToFit="1" readingOrder="1"/>
    </xf>
    <xf numFmtId="167" fontId="2" fillId="0" borderId="23" xfId="0" applyNumberFormat="1" applyFont="1" applyBorder="1" applyAlignment="1">
      <alignment horizontal="center" vertical="top" wrapText="1" shrinkToFit="1" readingOrder="1"/>
    </xf>
    <xf numFmtId="167" fontId="2" fillId="0" borderId="10" xfId="0" applyNumberFormat="1" applyFont="1" applyBorder="1" applyAlignment="1">
      <alignment horizontal="center" vertical="top" wrapText="1" shrinkToFit="1" readingOrder="1"/>
    </xf>
    <xf numFmtId="168" fontId="2" fillId="0" borderId="15" xfId="0" applyNumberFormat="1" applyFont="1" applyBorder="1" applyAlignment="1">
      <alignment horizontal="center" vertical="center" wrapText="1" shrinkToFit="1" readingOrder="1"/>
    </xf>
    <xf numFmtId="44" fontId="1" fillId="0" borderId="15" xfId="58" applyBorder="1" applyAlignment="1">
      <alignment horizontal="right" vertical="center" wrapText="1" shrinkToFit="1" readingOrder="1"/>
    </xf>
    <xf numFmtId="49" fontId="2" fillId="0" borderId="30" xfId="0" applyNumberFormat="1" applyFont="1" applyBorder="1" applyAlignment="1">
      <alignment horizontal="center" vertical="center" wrapText="1" shrinkToFit="1" readingOrder="1"/>
    </xf>
    <xf numFmtId="49" fontId="2" fillId="0" borderId="31" xfId="0" applyNumberFormat="1" applyFont="1" applyBorder="1" applyAlignment="1">
      <alignment horizontal="center" vertical="center" wrapText="1" shrinkToFit="1" readingOrder="1"/>
    </xf>
    <xf numFmtId="49" fontId="2" fillId="0" borderId="32" xfId="0" applyNumberFormat="1" applyFont="1" applyBorder="1" applyAlignment="1">
      <alignment horizontal="center" vertical="center" wrapText="1" shrinkToFit="1" readingOrder="1"/>
    </xf>
    <xf numFmtId="49" fontId="40" fillId="0" borderId="14" xfId="0" applyNumberFormat="1" applyFont="1" applyBorder="1" applyAlignment="1">
      <alignment horizontal="center" vertical="top" wrapText="1" shrinkToFit="1" readingOrder="1"/>
    </xf>
    <xf numFmtId="49" fontId="40" fillId="0" borderId="11" xfId="0" applyNumberFormat="1" applyFont="1" applyBorder="1" applyAlignment="1">
      <alignment horizontal="center" vertical="top" wrapText="1" shrinkToFit="1" readingOrder="1"/>
    </xf>
    <xf numFmtId="49" fontId="40" fillId="0" borderId="33" xfId="0" applyNumberFormat="1" applyFont="1" applyBorder="1" applyAlignment="1">
      <alignment horizontal="center" vertical="top" wrapText="1" shrinkToFit="1" readingOrder="1"/>
    </xf>
    <xf numFmtId="168" fontId="2" fillId="0" borderId="14" xfId="0" applyNumberFormat="1" applyFont="1" applyBorder="1" applyAlignment="1">
      <alignment horizontal="center" vertical="center" wrapText="1" shrinkToFit="1" readingOrder="1"/>
    </xf>
    <xf numFmtId="168" fontId="2" fillId="0" borderId="33" xfId="0" applyNumberFormat="1" applyFont="1" applyBorder="1" applyAlignment="1">
      <alignment horizontal="center" vertical="center" wrapText="1" shrinkToFit="1" readingOrder="1"/>
    </xf>
    <xf numFmtId="0" fontId="2" fillId="0" borderId="0" xfId="0" applyNumberFormat="1" applyFont="1" applyBorder="1" applyAlignment="1">
      <alignment horizontal="center" vertical="center" wrapText="1" shrinkToFit="1" readingOrder="1"/>
    </xf>
    <xf numFmtId="0" fontId="3" fillId="0" borderId="0" xfId="0" applyNumberFormat="1" applyFont="1" applyBorder="1" applyAlignment="1">
      <alignment horizontal="center" vertical="center" wrapText="1" shrinkToFit="1" readingOrder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V64"/>
  <sheetViews>
    <sheetView tabSelected="1" zoomScale="160" zoomScaleNormal="160" zoomScaleSheetLayoutView="154" zoomScalePageLayoutView="0" workbookViewId="0" topLeftCell="A1">
      <selection activeCell="E37" sqref="E37:L37"/>
    </sheetView>
  </sheetViews>
  <sheetFormatPr defaultColWidth="9.140625" defaultRowHeight="15"/>
  <cols>
    <col min="1" max="1" width="1.421875" style="1" customWidth="1"/>
    <col min="2" max="2" width="0.9921875" style="1" customWidth="1"/>
    <col min="3" max="3" width="0.13671875" style="1" customWidth="1"/>
    <col min="4" max="4" width="4.00390625" style="1" customWidth="1"/>
    <col min="5" max="5" width="5.421875" style="1" customWidth="1"/>
    <col min="6" max="6" width="0.13671875" style="1" customWidth="1"/>
    <col min="7" max="7" width="1.28515625" style="1" customWidth="1"/>
    <col min="8" max="8" width="7.140625" style="1" customWidth="1"/>
    <col min="9" max="9" width="3.00390625" style="1" customWidth="1"/>
    <col min="10" max="10" width="15.7109375" style="1" customWidth="1"/>
    <col min="11" max="11" width="4.8515625" style="1" customWidth="1"/>
    <col min="12" max="12" width="11.7109375" style="1" customWidth="1"/>
    <col min="13" max="14" width="2.140625" style="1" customWidth="1"/>
    <col min="15" max="15" width="6.421875" style="1" customWidth="1"/>
    <col min="16" max="16" width="3.140625" style="1" customWidth="1"/>
    <col min="17" max="17" width="8.140625" style="1" customWidth="1"/>
    <col min="18" max="18" width="2.7109375" style="1" customWidth="1"/>
    <col min="19" max="19" width="0.13671875" style="1" customWidth="1"/>
    <col min="20" max="20" width="5.57421875" style="1" customWidth="1"/>
    <col min="21" max="21" width="1.28515625" style="1" customWidth="1"/>
    <col min="22" max="22" width="0.13671875" style="1" customWidth="1"/>
    <col min="23" max="16384" width="9.140625" style="1" customWidth="1"/>
  </cols>
  <sheetData>
    <row r="1" spans="1:21" ht="35.25" customHeight="1">
      <c r="A1" s="100" t="s">
        <v>0</v>
      </c>
      <c r="B1" s="100"/>
      <c r="C1" s="100"/>
      <c r="D1" s="100"/>
      <c r="E1" s="100"/>
      <c r="F1" s="100"/>
      <c r="G1" s="100"/>
      <c r="H1" s="101" t="s">
        <v>75</v>
      </c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21" ht="23.2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1.25" customHeight="1">
      <c r="A3" s="60" t="s">
        <v>2</v>
      </c>
      <c r="B3" s="60"/>
      <c r="C3" s="60"/>
      <c r="D3" s="60"/>
      <c r="E3" s="53" t="s">
        <v>3</v>
      </c>
      <c r="F3" s="53"/>
      <c r="G3" s="53"/>
      <c r="H3" s="53"/>
      <c r="I3" s="53"/>
      <c r="J3" s="53"/>
      <c r="K3" s="53"/>
      <c r="L3" s="53"/>
      <c r="M3" s="53" t="s">
        <v>4</v>
      </c>
      <c r="N3" s="53"/>
      <c r="O3" s="53" t="s">
        <v>5</v>
      </c>
      <c r="P3" s="53"/>
      <c r="Q3" s="2" t="s">
        <v>6</v>
      </c>
      <c r="R3" s="53" t="s">
        <v>7</v>
      </c>
      <c r="S3" s="53"/>
      <c r="T3" s="53"/>
      <c r="U3" s="53"/>
    </row>
    <row r="4" spans="1:21" ht="12" customHeight="1">
      <c r="A4" s="22" t="s">
        <v>8</v>
      </c>
      <c r="B4" s="22"/>
      <c r="C4" s="22"/>
      <c r="D4" s="22"/>
      <c r="E4" s="43" t="s">
        <v>9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3"/>
      <c r="R4" s="28"/>
      <c r="S4" s="29"/>
      <c r="T4" s="29"/>
      <c r="U4" s="30"/>
    </row>
    <row r="5" spans="1:21" ht="53.25" customHeight="1">
      <c r="A5" s="15" t="s">
        <v>8</v>
      </c>
      <c r="B5" s="15"/>
      <c r="C5" s="15"/>
      <c r="D5" s="15"/>
      <c r="E5" s="16" t="s">
        <v>10</v>
      </c>
      <c r="F5" s="16"/>
      <c r="G5" s="16"/>
      <c r="H5" s="16"/>
      <c r="I5" s="16"/>
      <c r="J5" s="16"/>
      <c r="K5" s="16"/>
      <c r="L5" s="16"/>
      <c r="M5" s="17" t="s">
        <v>11</v>
      </c>
      <c r="N5" s="17"/>
      <c r="O5" s="31">
        <v>0.295</v>
      </c>
      <c r="P5" s="31"/>
      <c r="Q5" s="8"/>
      <c r="R5" s="19">
        <f>Q5*O5</f>
        <v>0</v>
      </c>
      <c r="S5" s="19"/>
      <c r="T5" s="19"/>
      <c r="U5" s="19"/>
    </row>
    <row r="6" spans="1:21" ht="12" customHeight="1">
      <c r="A6" s="22" t="s">
        <v>12</v>
      </c>
      <c r="B6" s="22"/>
      <c r="C6" s="22"/>
      <c r="D6" s="22"/>
      <c r="E6" s="43" t="s">
        <v>13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50"/>
      <c r="R6" s="51"/>
      <c r="S6" s="51"/>
      <c r="T6" s="51"/>
      <c r="U6" s="52"/>
    </row>
    <row r="7" spans="1:21" ht="30" customHeight="1">
      <c r="A7" s="15" t="s">
        <v>12</v>
      </c>
      <c r="B7" s="15"/>
      <c r="C7" s="15"/>
      <c r="D7" s="15"/>
      <c r="E7" s="16" t="s">
        <v>14</v>
      </c>
      <c r="F7" s="16"/>
      <c r="G7" s="16"/>
      <c r="H7" s="16"/>
      <c r="I7" s="16"/>
      <c r="J7" s="16"/>
      <c r="K7" s="16"/>
      <c r="L7" s="16"/>
      <c r="M7" s="47" t="s">
        <v>15</v>
      </c>
      <c r="N7" s="47"/>
      <c r="O7" s="32">
        <v>561</v>
      </c>
      <c r="P7" s="32"/>
      <c r="Q7" s="8"/>
      <c r="R7" s="19">
        <f>Q7*O7</f>
        <v>0</v>
      </c>
      <c r="S7" s="19"/>
      <c r="T7" s="19"/>
      <c r="U7" s="19"/>
    </row>
    <row r="8" spans="1:21" ht="30" customHeight="1">
      <c r="A8" s="15" t="s">
        <v>18</v>
      </c>
      <c r="B8" s="15"/>
      <c r="C8" s="15"/>
      <c r="D8" s="15"/>
      <c r="E8" s="16" t="s">
        <v>16</v>
      </c>
      <c r="F8" s="16"/>
      <c r="G8" s="16"/>
      <c r="H8" s="16"/>
      <c r="I8" s="16"/>
      <c r="J8" s="16"/>
      <c r="K8" s="16"/>
      <c r="L8" s="16"/>
      <c r="M8" s="47" t="s">
        <v>15</v>
      </c>
      <c r="N8" s="47"/>
      <c r="O8" s="31">
        <v>561</v>
      </c>
      <c r="P8" s="31"/>
      <c r="Q8" s="8"/>
      <c r="R8" s="19">
        <f>Q8*O8</f>
        <v>0</v>
      </c>
      <c r="S8" s="19"/>
      <c r="T8" s="19"/>
      <c r="U8" s="19"/>
    </row>
    <row r="9" spans="1:21" ht="30" customHeight="1">
      <c r="A9" s="15" t="s">
        <v>35</v>
      </c>
      <c r="B9" s="15"/>
      <c r="C9" s="15"/>
      <c r="D9" s="15"/>
      <c r="E9" s="16" t="s">
        <v>76</v>
      </c>
      <c r="F9" s="16"/>
      <c r="G9" s="16"/>
      <c r="H9" s="16"/>
      <c r="I9" s="16"/>
      <c r="J9" s="16"/>
      <c r="K9" s="16"/>
      <c r="L9" s="16"/>
      <c r="M9" s="47" t="s">
        <v>74</v>
      </c>
      <c r="N9" s="47"/>
      <c r="O9" s="32">
        <v>1154</v>
      </c>
      <c r="P9" s="32"/>
      <c r="Q9" s="8"/>
      <c r="R9" s="19">
        <f>Q9*O9</f>
        <v>0</v>
      </c>
      <c r="S9" s="19"/>
      <c r="T9" s="19"/>
      <c r="U9" s="19"/>
    </row>
    <row r="10" spans="1:21" ht="45" customHeight="1">
      <c r="A10" s="15" t="s">
        <v>44</v>
      </c>
      <c r="B10" s="15"/>
      <c r="C10" s="15"/>
      <c r="D10" s="15"/>
      <c r="E10" s="16" t="s">
        <v>17</v>
      </c>
      <c r="F10" s="16"/>
      <c r="G10" s="16"/>
      <c r="H10" s="16"/>
      <c r="I10" s="16"/>
      <c r="J10" s="16"/>
      <c r="K10" s="16"/>
      <c r="L10" s="16"/>
      <c r="M10" s="17" t="s">
        <v>74</v>
      </c>
      <c r="N10" s="17"/>
      <c r="O10" s="32">
        <v>1840</v>
      </c>
      <c r="P10" s="32"/>
      <c r="Q10" s="8"/>
      <c r="R10" s="19">
        <f>Q10*O10</f>
        <v>0</v>
      </c>
      <c r="S10" s="19"/>
      <c r="T10" s="19"/>
      <c r="U10" s="19"/>
    </row>
    <row r="11" spans="1:21" ht="45" customHeight="1">
      <c r="A11" s="15" t="s">
        <v>48</v>
      </c>
      <c r="B11" s="15"/>
      <c r="C11" s="15"/>
      <c r="D11" s="15"/>
      <c r="E11" s="39" t="s">
        <v>39</v>
      </c>
      <c r="F11" s="77"/>
      <c r="G11" s="77"/>
      <c r="H11" s="77"/>
      <c r="I11" s="77"/>
      <c r="J11" s="77"/>
      <c r="K11" s="77"/>
      <c r="L11" s="78"/>
      <c r="M11" s="61" t="s">
        <v>15</v>
      </c>
      <c r="N11" s="63"/>
      <c r="O11" s="79">
        <v>506</v>
      </c>
      <c r="P11" s="80"/>
      <c r="Q11" s="8"/>
      <c r="R11" s="48">
        <f>Q11*O11</f>
        <v>0</v>
      </c>
      <c r="S11" s="45"/>
      <c r="T11" s="45"/>
      <c r="U11" s="46"/>
    </row>
    <row r="12" spans="1:21" ht="12" customHeight="1">
      <c r="A12" s="22" t="s">
        <v>18</v>
      </c>
      <c r="B12" s="22"/>
      <c r="C12" s="22"/>
      <c r="D12" s="22"/>
      <c r="E12" s="43" t="s">
        <v>19</v>
      </c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12"/>
      <c r="R12" s="81"/>
      <c r="S12" s="82"/>
      <c r="T12" s="82"/>
      <c r="U12" s="83"/>
    </row>
    <row r="13" spans="1:21" ht="28.5" customHeight="1">
      <c r="A13" s="15" t="s">
        <v>49</v>
      </c>
      <c r="B13" s="15"/>
      <c r="C13" s="15"/>
      <c r="D13" s="15"/>
      <c r="E13" s="16" t="s">
        <v>20</v>
      </c>
      <c r="F13" s="16"/>
      <c r="G13" s="16"/>
      <c r="H13" s="16"/>
      <c r="I13" s="16"/>
      <c r="J13" s="16"/>
      <c r="K13" s="16"/>
      <c r="L13" s="16"/>
      <c r="M13" s="47" t="s">
        <v>21</v>
      </c>
      <c r="N13" s="47"/>
      <c r="O13" s="31">
        <v>3</v>
      </c>
      <c r="P13" s="31"/>
      <c r="Q13" s="11"/>
      <c r="R13" s="49">
        <f>Q13*O13</f>
        <v>0</v>
      </c>
      <c r="S13" s="49"/>
      <c r="T13" s="49"/>
      <c r="U13" s="49"/>
    </row>
    <row r="14" spans="1:21" ht="28.5" customHeight="1">
      <c r="A14" s="15" t="s">
        <v>50</v>
      </c>
      <c r="B14" s="15"/>
      <c r="C14" s="15"/>
      <c r="D14" s="15"/>
      <c r="E14" s="16" t="s">
        <v>22</v>
      </c>
      <c r="F14" s="16"/>
      <c r="G14" s="16"/>
      <c r="H14" s="16"/>
      <c r="I14" s="16"/>
      <c r="J14" s="16"/>
      <c r="K14" s="16"/>
      <c r="L14" s="16"/>
      <c r="M14" s="47" t="s">
        <v>21</v>
      </c>
      <c r="N14" s="47"/>
      <c r="O14" s="31">
        <v>19</v>
      </c>
      <c r="P14" s="31"/>
      <c r="Q14" s="8"/>
      <c r="R14" s="19">
        <f>Q14*O14</f>
        <v>0</v>
      </c>
      <c r="S14" s="19"/>
      <c r="T14" s="19"/>
      <c r="U14" s="19"/>
    </row>
    <row r="15" spans="1:21" ht="28.5" customHeight="1">
      <c r="A15" s="15" t="s">
        <v>51</v>
      </c>
      <c r="B15" s="15"/>
      <c r="C15" s="15"/>
      <c r="D15" s="15"/>
      <c r="E15" s="16" t="s">
        <v>81</v>
      </c>
      <c r="F15" s="16"/>
      <c r="G15" s="16"/>
      <c r="H15" s="16"/>
      <c r="I15" s="16"/>
      <c r="J15" s="16"/>
      <c r="K15" s="16"/>
      <c r="L15" s="16"/>
      <c r="M15" s="47" t="s">
        <v>21</v>
      </c>
      <c r="N15" s="47"/>
      <c r="O15" s="31">
        <v>1</v>
      </c>
      <c r="P15" s="31"/>
      <c r="Q15" s="8"/>
      <c r="R15" s="19">
        <f>Q15*O15</f>
        <v>0</v>
      </c>
      <c r="S15" s="19"/>
      <c r="T15" s="19"/>
      <c r="U15" s="19"/>
    </row>
    <row r="16" spans="1:21" ht="28.5" customHeight="1">
      <c r="A16" s="15" t="s">
        <v>52</v>
      </c>
      <c r="B16" s="15"/>
      <c r="C16" s="15"/>
      <c r="D16" s="15"/>
      <c r="E16" s="16" t="s">
        <v>82</v>
      </c>
      <c r="F16" s="16"/>
      <c r="G16" s="16"/>
      <c r="H16" s="16"/>
      <c r="I16" s="16"/>
      <c r="J16" s="16"/>
      <c r="K16" s="16"/>
      <c r="L16" s="16"/>
      <c r="M16" s="47" t="s">
        <v>21</v>
      </c>
      <c r="N16" s="47"/>
      <c r="O16" s="31">
        <v>2</v>
      </c>
      <c r="P16" s="31"/>
      <c r="Q16" s="8"/>
      <c r="R16" s="19">
        <f>Q16*O16</f>
        <v>0</v>
      </c>
      <c r="S16" s="19"/>
      <c r="T16" s="19"/>
      <c r="U16" s="19"/>
    </row>
    <row r="17" spans="1:21" ht="12" customHeight="1">
      <c r="A17" s="22" t="s">
        <v>35</v>
      </c>
      <c r="B17" s="22"/>
      <c r="C17" s="22"/>
      <c r="D17" s="22"/>
      <c r="E17" s="43" t="s">
        <v>40</v>
      </c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9"/>
      <c r="R17" s="48"/>
      <c r="S17" s="45"/>
      <c r="T17" s="45"/>
      <c r="U17" s="46"/>
    </row>
    <row r="18" spans="1:21" ht="25.5" customHeight="1">
      <c r="A18" s="15" t="s">
        <v>53</v>
      </c>
      <c r="B18" s="15"/>
      <c r="C18" s="15"/>
      <c r="D18" s="15"/>
      <c r="E18" s="16" t="s">
        <v>77</v>
      </c>
      <c r="F18" s="16"/>
      <c r="G18" s="16"/>
      <c r="H18" s="16"/>
      <c r="I18" s="16"/>
      <c r="J18" s="16"/>
      <c r="K18" s="16"/>
      <c r="L18" s="16"/>
      <c r="M18" s="47" t="s">
        <v>15</v>
      </c>
      <c r="N18" s="47"/>
      <c r="O18" s="32">
        <f>561-41</f>
        <v>520</v>
      </c>
      <c r="P18" s="32"/>
      <c r="Q18" s="8"/>
      <c r="R18" s="19">
        <f aca="true" t="shared" si="0" ref="R18:R24">Q18*O18</f>
        <v>0</v>
      </c>
      <c r="S18" s="19"/>
      <c r="T18" s="19"/>
      <c r="U18" s="19"/>
    </row>
    <row r="19" spans="1:21" ht="25.5" customHeight="1">
      <c r="A19" s="15" t="s">
        <v>54</v>
      </c>
      <c r="B19" s="15"/>
      <c r="C19" s="15"/>
      <c r="D19" s="15"/>
      <c r="E19" s="16" t="s">
        <v>33</v>
      </c>
      <c r="F19" s="16"/>
      <c r="G19" s="16"/>
      <c r="H19" s="16"/>
      <c r="I19" s="16"/>
      <c r="J19" s="16"/>
      <c r="K19" s="16"/>
      <c r="L19" s="16"/>
      <c r="M19" s="47" t="s">
        <v>15</v>
      </c>
      <c r="N19" s="47"/>
      <c r="O19" s="32">
        <v>41</v>
      </c>
      <c r="P19" s="32"/>
      <c r="Q19" s="8"/>
      <c r="R19" s="19">
        <f>Q19*O19</f>
        <v>0</v>
      </c>
      <c r="S19" s="19"/>
      <c r="T19" s="19"/>
      <c r="U19" s="19"/>
    </row>
    <row r="20" spans="1:21" ht="24.75" customHeight="1">
      <c r="A20" s="15" t="s">
        <v>55</v>
      </c>
      <c r="B20" s="15"/>
      <c r="C20" s="15"/>
      <c r="D20" s="15"/>
      <c r="E20" s="16" t="s">
        <v>23</v>
      </c>
      <c r="F20" s="16"/>
      <c r="G20" s="16"/>
      <c r="H20" s="16"/>
      <c r="I20" s="16"/>
      <c r="J20" s="16"/>
      <c r="K20" s="16"/>
      <c r="L20" s="16"/>
      <c r="M20" s="17" t="s">
        <v>74</v>
      </c>
      <c r="N20" s="17"/>
      <c r="O20" s="32">
        <v>1840</v>
      </c>
      <c r="P20" s="32"/>
      <c r="Q20" s="8"/>
      <c r="R20" s="19">
        <f t="shared" si="0"/>
        <v>0</v>
      </c>
      <c r="S20" s="19"/>
      <c r="T20" s="19"/>
      <c r="U20" s="19"/>
    </row>
    <row r="21" spans="1:21" ht="27" customHeight="1">
      <c r="A21" s="15" t="s">
        <v>56</v>
      </c>
      <c r="B21" s="15"/>
      <c r="C21" s="15"/>
      <c r="D21" s="15"/>
      <c r="E21" s="16" t="s">
        <v>24</v>
      </c>
      <c r="F21" s="16"/>
      <c r="G21" s="16"/>
      <c r="H21" s="16"/>
      <c r="I21" s="16"/>
      <c r="J21" s="16"/>
      <c r="K21" s="16"/>
      <c r="L21" s="16"/>
      <c r="M21" s="17" t="s">
        <v>74</v>
      </c>
      <c r="N21" s="17"/>
      <c r="O21" s="31">
        <v>1840</v>
      </c>
      <c r="P21" s="31"/>
      <c r="Q21" s="8"/>
      <c r="R21" s="19">
        <f t="shared" si="0"/>
        <v>0</v>
      </c>
      <c r="S21" s="19"/>
      <c r="T21" s="19"/>
      <c r="U21" s="19"/>
    </row>
    <row r="22" spans="1:21" ht="29.25" customHeight="1">
      <c r="A22" s="15" t="s">
        <v>57</v>
      </c>
      <c r="B22" s="15"/>
      <c r="C22" s="15"/>
      <c r="D22" s="15"/>
      <c r="E22" s="16" t="s">
        <v>23</v>
      </c>
      <c r="F22" s="16"/>
      <c r="G22" s="16"/>
      <c r="H22" s="16"/>
      <c r="I22" s="16"/>
      <c r="J22" s="16"/>
      <c r="K22" s="16"/>
      <c r="L22" s="16"/>
      <c r="M22" s="17" t="s">
        <v>74</v>
      </c>
      <c r="N22" s="17"/>
      <c r="O22" s="32">
        <v>1840</v>
      </c>
      <c r="P22" s="32"/>
      <c r="Q22" s="8"/>
      <c r="R22" s="19">
        <f t="shared" si="0"/>
        <v>0</v>
      </c>
      <c r="S22" s="19"/>
      <c r="T22" s="19"/>
      <c r="U22" s="19"/>
    </row>
    <row r="23" spans="1:21" ht="39.75" customHeight="1">
      <c r="A23" s="15" t="s">
        <v>58</v>
      </c>
      <c r="B23" s="15"/>
      <c r="C23" s="15"/>
      <c r="D23" s="15"/>
      <c r="E23" s="16" t="s">
        <v>25</v>
      </c>
      <c r="F23" s="16"/>
      <c r="G23" s="16"/>
      <c r="H23" s="16"/>
      <c r="I23" s="16"/>
      <c r="J23" s="16"/>
      <c r="K23" s="16"/>
      <c r="L23" s="16"/>
      <c r="M23" s="17" t="s">
        <v>74</v>
      </c>
      <c r="N23" s="17"/>
      <c r="O23" s="18">
        <v>1840</v>
      </c>
      <c r="P23" s="18"/>
      <c r="Q23" s="8"/>
      <c r="R23" s="19">
        <f t="shared" si="0"/>
        <v>0</v>
      </c>
      <c r="S23" s="19"/>
      <c r="T23" s="19"/>
      <c r="U23" s="19"/>
    </row>
    <row r="24" spans="1:21" ht="39.75" customHeight="1">
      <c r="A24" s="15" t="s">
        <v>59</v>
      </c>
      <c r="B24" s="15"/>
      <c r="C24" s="15"/>
      <c r="D24" s="15"/>
      <c r="E24" s="38" t="s">
        <v>26</v>
      </c>
      <c r="F24" s="38"/>
      <c r="G24" s="38"/>
      <c r="H24" s="38"/>
      <c r="I24" s="38"/>
      <c r="J24" s="38"/>
      <c r="K24" s="38"/>
      <c r="L24" s="39"/>
      <c r="M24" s="40" t="s">
        <v>74</v>
      </c>
      <c r="N24" s="41"/>
      <c r="O24" s="37">
        <v>70</v>
      </c>
      <c r="P24" s="37"/>
      <c r="Q24" s="10"/>
      <c r="R24" s="19">
        <f t="shared" si="0"/>
        <v>0</v>
      </c>
      <c r="S24" s="19"/>
      <c r="T24" s="19"/>
      <c r="U24" s="19"/>
    </row>
    <row r="25" spans="1:21" ht="39.75" customHeight="1">
      <c r="A25" s="15" t="s">
        <v>60</v>
      </c>
      <c r="B25" s="15"/>
      <c r="C25" s="15"/>
      <c r="D25" s="15"/>
      <c r="E25" s="39" t="s">
        <v>41</v>
      </c>
      <c r="F25" s="77"/>
      <c r="G25" s="77"/>
      <c r="H25" s="77"/>
      <c r="I25" s="77"/>
      <c r="J25" s="77"/>
      <c r="K25" s="77"/>
      <c r="L25" s="77"/>
      <c r="M25" s="84" t="s">
        <v>15</v>
      </c>
      <c r="N25" s="84"/>
      <c r="O25" s="37">
        <v>250</v>
      </c>
      <c r="P25" s="37"/>
      <c r="Q25" s="10"/>
      <c r="R25" s="45">
        <f>Q25*O25</f>
        <v>0</v>
      </c>
      <c r="S25" s="45"/>
      <c r="T25" s="45"/>
      <c r="U25" s="46"/>
    </row>
    <row r="26" spans="1:21" ht="39.75" customHeight="1">
      <c r="A26" s="15" t="s">
        <v>61</v>
      </c>
      <c r="B26" s="15"/>
      <c r="C26" s="15"/>
      <c r="D26" s="15"/>
      <c r="E26" s="39" t="s">
        <v>42</v>
      </c>
      <c r="F26" s="77"/>
      <c r="G26" s="77"/>
      <c r="H26" s="77"/>
      <c r="I26" s="77"/>
      <c r="J26" s="77"/>
      <c r="K26" s="77"/>
      <c r="L26" s="77"/>
      <c r="M26" s="84" t="s">
        <v>15</v>
      </c>
      <c r="N26" s="84"/>
      <c r="O26" s="37">
        <v>256</v>
      </c>
      <c r="P26" s="37"/>
      <c r="Q26" s="10"/>
      <c r="R26" s="45">
        <f>Q26*O26</f>
        <v>0</v>
      </c>
      <c r="S26" s="45"/>
      <c r="T26" s="45"/>
      <c r="U26" s="46"/>
    </row>
    <row r="27" spans="1:21" ht="12" customHeight="1">
      <c r="A27" s="42" t="s">
        <v>44</v>
      </c>
      <c r="B27" s="42"/>
      <c r="C27" s="42"/>
      <c r="D27" s="42"/>
      <c r="E27" s="43" t="s">
        <v>78</v>
      </c>
      <c r="F27" s="43"/>
      <c r="G27" s="43"/>
      <c r="H27" s="43"/>
      <c r="I27" s="43"/>
      <c r="J27" s="43"/>
      <c r="K27" s="43"/>
      <c r="L27" s="43"/>
      <c r="M27" s="44"/>
      <c r="N27" s="44"/>
      <c r="O27" s="44"/>
      <c r="P27" s="44"/>
      <c r="Q27" s="6"/>
      <c r="R27" s="28"/>
      <c r="S27" s="29"/>
      <c r="T27" s="29"/>
      <c r="U27" s="30"/>
    </row>
    <row r="28" spans="1:21" ht="24.75" customHeight="1">
      <c r="A28" s="15" t="s">
        <v>43</v>
      </c>
      <c r="B28" s="15"/>
      <c r="C28" s="15"/>
      <c r="D28" s="15"/>
      <c r="E28" s="35" t="s">
        <v>34</v>
      </c>
      <c r="F28" s="35"/>
      <c r="G28" s="35"/>
      <c r="H28" s="35"/>
      <c r="I28" s="35"/>
      <c r="J28" s="35"/>
      <c r="K28" s="35"/>
      <c r="L28" s="36"/>
      <c r="M28" s="17" t="s">
        <v>74</v>
      </c>
      <c r="N28" s="17"/>
      <c r="O28" s="37">
        <v>603</v>
      </c>
      <c r="P28" s="37"/>
      <c r="Q28" s="10"/>
      <c r="R28" s="19">
        <f>Q28*O28</f>
        <v>0</v>
      </c>
      <c r="S28" s="19"/>
      <c r="T28" s="19"/>
      <c r="U28" s="19"/>
    </row>
    <row r="29" spans="1:21" ht="24.75" customHeight="1">
      <c r="A29" s="15" t="s">
        <v>62</v>
      </c>
      <c r="B29" s="15"/>
      <c r="C29" s="15"/>
      <c r="D29" s="15"/>
      <c r="E29" s="35" t="s">
        <v>79</v>
      </c>
      <c r="F29" s="35"/>
      <c r="G29" s="35"/>
      <c r="H29" s="35"/>
      <c r="I29" s="35"/>
      <c r="J29" s="35"/>
      <c r="K29" s="35"/>
      <c r="L29" s="36"/>
      <c r="M29" s="17" t="s">
        <v>74</v>
      </c>
      <c r="N29" s="17"/>
      <c r="O29" s="37">
        <v>603</v>
      </c>
      <c r="P29" s="37"/>
      <c r="Q29" s="10"/>
      <c r="R29" s="19">
        <f>Q29*O29</f>
        <v>0</v>
      </c>
      <c r="S29" s="19"/>
      <c r="T29" s="19"/>
      <c r="U29" s="19"/>
    </row>
    <row r="30" spans="1:21" ht="32.25" customHeight="1">
      <c r="A30" s="15" t="s">
        <v>63</v>
      </c>
      <c r="B30" s="15"/>
      <c r="C30" s="15"/>
      <c r="D30" s="15"/>
      <c r="E30" s="16" t="s">
        <v>31</v>
      </c>
      <c r="F30" s="16"/>
      <c r="G30" s="16"/>
      <c r="H30" s="16"/>
      <c r="I30" s="16"/>
      <c r="J30" s="16"/>
      <c r="K30" s="16"/>
      <c r="L30" s="16"/>
      <c r="M30" s="17" t="s">
        <v>74</v>
      </c>
      <c r="N30" s="17"/>
      <c r="O30" s="20">
        <v>603</v>
      </c>
      <c r="P30" s="20"/>
      <c r="Q30" s="11"/>
      <c r="R30" s="19">
        <f>Q30*O30</f>
        <v>0</v>
      </c>
      <c r="S30" s="19"/>
      <c r="T30" s="19"/>
      <c r="U30" s="19"/>
    </row>
    <row r="31" spans="1:21" ht="43.5" customHeight="1">
      <c r="A31" s="15" t="s">
        <v>83</v>
      </c>
      <c r="B31" s="15"/>
      <c r="C31" s="15"/>
      <c r="D31" s="15"/>
      <c r="E31" s="16" t="s">
        <v>85</v>
      </c>
      <c r="F31" s="16"/>
      <c r="G31" s="16"/>
      <c r="H31" s="16"/>
      <c r="I31" s="16"/>
      <c r="J31" s="16"/>
      <c r="K31" s="16"/>
      <c r="L31" s="16"/>
      <c r="M31" s="17" t="s">
        <v>74</v>
      </c>
      <c r="N31" s="17"/>
      <c r="O31" s="31">
        <v>603</v>
      </c>
      <c r="P31" s="31"/>
      <c r="Q31" s="8"/>
      <c r="R31" s="19">
        <f>Q31*O31</f>
        <v>0</v>
      </c>
      <c r="S31" s="19"/>
      <c r="T31" s="19"/>
      <c r="U31" s="19"/>
    </row>
    <row r="32" spans="1:21" ht="19.5" customHeight="1">
      <c r="A32" s="50" t="s">
        <v>48</v>
      </c>
      <c r="B32" s="51"/>
      <c r="C32" s="51"/>
      <c r="D32" s="52"/>
      <c r="E32" s="85" t="s">
        <v>80</v>
      </c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17"/>
      <c r="Q32" s="87"/>
      <c r="R32" s="88"/>
      <c r="S32" s="88"/>
      <c r="T32" s="88"/>
      <c r="U32" s="89"/>
    </row>
    <row r="33" spans="1:21" ht="25.5" customHeight="1">
      <c r="A33" s="33" t="s">
        <v>64</v>
      </c>
      <c r="B33" s="33"/>
      <c r="C33" s="33"/>
      <c r="D33" s="33"/>
      <c r="E33" s="34" t="s">
        <v>45</v>
      </c>
      <c r="F33" s="34"/>
      <c r="G33" s="34"/>
      <c r="H33" s="34"/>
      <c r="I33" s="34"/>
      <c r="J33" s="34"/>
      <c r="K33" s="34"/>
      <c r="L33" s="34"/>
      <c r="M33" s="33" t="s">
        <v>74</v>
      </c>
      <c r="N33" s="33"/>
      <c r="O33" s="90">
        <v>551</v>
      </c>
      <c r="P33" s="90"/>
      <c r="Q33" s="14"/>
      <c r="R33" s="91">
        <f aca="true" t="shared" si="1" ref="R33:R39">Q33*O33</f>
        <v>0</v>
      </c>
      <c r="S33" s="91"/>
      <c r="T33" s="91"/>
      <c r="U33" s="91"/>
    </row>
    <row r="34" spans="1:21" ht="27" customHeight="1">
      <c r="A34" s="33" t="s">
        <v>65</v>
      </c>
      <c r="B34" s="33"/>
      <c r="C34" s="33"/>
      <c r="D34" s="33"/>
      <c r="E34" s="34" t="s">
        <v>79</v>
      </c>
      <c r="F34" s="34"/>
      <c r="G34" s="34"/>
      <c r="H34" s="34"/>
      <c r="I34" s="34"/>
      <c r="J34" s="34"/>
      <c r="K34" s="34"/>
      <c r="L34" s="34"/>
      <c r="M34" s="33" t="s">
        <v>74</v>
      </c>
      <c r="N34" s="33"/>
      <c r="O34" s="90">
        <v>421</v>
      </c>
      <c r="P34" s="90"/>
      <c r="Q34" s="14"/>
      <c r="R34" s="91">
        <f t="shared" si="1"/>
        <v>0</v>
      </c>
      <c r="S34" s="91"/>
      <c r="T34" s="91"/>
      <c r="U34" s="91"/>
    </row>
    <row r="35" spans="1:21" ht="38.25" customHeight="1">
      <c r="A35" s="92" t="s">
        <v>66</v>
      </c>
      <c r="B35" s="93"/>
      <c r="C35" s="93"/>
      <c r="D35" s="94"/>
      <c r="E35" s="95" t="s">
        <v>86</v>
      </c>
      <c r="F35" s="95"/>
      <c r="G35" s="95"/>
      <c r="H35" s="95"/>
      <c r="I35" s="95"/>
      <c r="J35" s="95"/>
      <c r="K35" s="95"/>
      <c r="L35" s="95"/>
      <c r="M35" s="26" t="s">
        <v>74</v>
      </c>
      <c r="N35" s="26"/>
      <c r="O35" s="98">
        <v>421</v>
      </c>
      <c r="P35" s="98"/>
      <c r="Q35" s="13"/>
      <c r="R35" s="49">
        <f t="shared" si="1"/>
        <v>0</v>
      </c>
      <c r="S35" s="49"/>
      <c r="T35" s="49"/>
      <c r="U35" s="49"/>
    </row>
    <row r="36" spans="1:21" ht="26.25" customHeight="1">
      <c r="A36" s="61" t="s">
        <v>67</v>
      </c>
      <c r="B36" s="62"/>
      <c r="C36" s="62"/>
      <c r="D36" s="63"/>
      <c r="E36" s="96" t="s">
        <v>46</v>
      </c>
      <c r="F36" s="96"/>
      <c r="G36" s="96"/>
      <c r="H36" s="96"/>
      <c r="I36" s="96"/>
      <c r="J36" s="96"/>
      <c r="K36" s="96"/>
      <c r="L36" s="96"/>
      <c r="M36" s="17" t="s">
        <v>74</v>
      </c>
      <c r="N36" s="17"/>
      <c r="O36" s="37">
        <v>130</v>
      </c>
      <c r="P36" s="37"/>
      <c r="Q36" s="10"/>
      <c r="R36" s="19">
        <f t="shared" si="1"/>
        <v>0</v>
      </c>
      <c r="S36" s="19"/>
      <c r="T36" s="19"/>
      <c r="U36" s="19"/>
    </row>
    <row r="37" spans="1:21" ht="41.25" customHeight="1">
      <c r="A37" s="61" t="s">
        <v>68</v>
      </c>
      <c r="B37" s="62"/>
      <c r="C37" s="62"/>
      <c r="D37" s="63"/>
      <c r="E37" s="96" t="s">
        <v>87</v>
      </c>
      <c r="F37" s="96"/>
      <c r="G37" s="96"/>
      <c r="H37" s="96"/>
      <c r="I37" s="96"/>
      <c r="J37" s="96"/>
      <c r="K37" s="96"/>
      <c r="L37" s="96"/>
      <c r="M37" s="17" t="s">
        <v>74</v>
      </c>
      <c r="N37" s="17"/>
      <c r="O37" s="37">
        <v>130</v>
      </c>
      <c r="P37" s="37"/>
      <c r="Q37" s="10"/>
      <c r="R37" s="19">
        <f>Q37*O37</f>
        <v>0</v>
      </c>
      <c r="S37" s="19"/>
      <c r="T37" s="19"/>
      <c r="U37" s="19"/>
    </row>
    <row r="38" spans="1:21" ht="30.75" customHeight="1">
      <c r="A38" s="61" t="s">
        <v>69</v>
      </c>
      <c r="B38" s="62"/>
      <c r="C38" s="62"/>
      <c r="D38" s="63"/>
      <c r="E38" s="96" t="s">
        <v>84</v>
      </c>
      <c r="F38" s="96"/>
      <c r="G38" s="96"/>
      <c r="H38" s="96"/>
      <c r="I38" s="96"/>
      <c r="J38" s="96"/>
      <c r="K38" s="96"/>
      <c r="L38" s="96"/>
      <c r="M38" s="17" t="s">
        <v>74</v>
      </c>
      <c r="N38" s="17"/>
      <c r="O38" s="37">
        <v>15</v>
      </c>
      <c r="P38" s="37"/>
      <c r="Q38" s="10"/>
      <c r="R38" s="19">
        <f>Q38*O38</f>
        <v>0</v>
      </c>
      <c r="S38" s="19"/>
      <c r="T38" s="19"/>
      <c r="U38" s="19"/>
    </row>
    <row r="39" spans="1:21" ht="33" customHeight="1">
      <c r="A39" s="61" t="s">
        <v>70</v>
      </c>
      <c r="B39" s="62"/>
      <c r="C39" s="62"/>
      <c r="D39" s="63"/>
      <c r="E39" s="97" t="s">
        <v>47</v>
      </c>
      <c r="F39" s="97"/>
      <c r="G39" s="97"/>
      <c r="H39" s="97"/>
      <c r="I39" s="97"/>
      <c r="J39" s="97"/>
      <c r="K39" s="97"/>
      <c r="L39" s="97"/>
      <c r="M39" s="17" t="s">
        <v>74</v>
      </c>
      <c r="N39" s="17"/>
      <c r="O39" s="99">
        <v>6</v>
      </c>
      <c r="P39" s="99"/>
      <c r="Q39" s="10"/>
      <c r="R39" s="19">
        <f t="shared" si="1"/>
        <v>0</v>
      </c>
      <c r="S39" s="19"/>
      <c r="T39" s="19"/>
      <c r="U39" s="19"/>
    </row>
    <row r="40" spans="1:21" ht="12" customHeight="1">
      <c r="A40" s="22" t="s">
        <v>49</v>
      </c>
      <c r="B40" s="22"/>
      <c r="C40" s="22"/>
      <c r="D40" s="23"/>
      <c r="E40" s="24" t="s">
        <v>27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6"/>
      <c r="R40" s="28"/>
      <c r="S40" s="29"/>
      <c r="T40" s="29"/>
      <c r="U40" s="30"/>
    </row>
    <row r="41" spans="1:21" ht="30.75" customHeight="1">
      <c r="A41" s="15" t="s">
        <v>71</v>
      </c>
      <c r="B41" s="15"/>
      <c r="C41" s="15"/>
      <c r="D41" s="15"/>
      <c r="E41" s="25" t="s">
        <v>28</v>
      </c>
      <c r="F41" s="25"/>
      <c r="G41" s="25"/>
      <c r="H41" s="25"/>
      <c r="I41" s="25"/>
      <c r="J41" s="25"/>
      <c r="K41" s="25"/>
      <c r="L41" s="25"/>
      <c r="M41" s="26" t="s">
        <v>74</v>
      </c>
      <c r="N41" s="26"/>
      <c r="O41" s="27">
        <v>450</v>
      </c>
      <c r="P41" s="27"/>
      <c r="Q41" s="8"/>
      <c r="R41" s="19">
        <f>Q41*O41</f>
        <v>0</v>
      </c>
      <c r="S41" s="19"/>
      <c r="T41" s="19"/>
      <c r="U41" s="19"/>
    </row>
    <row r="42" spans="1:21" ht="40.5" customHeight="1">
      <c r="A42" s="15" t="s">
        <v>72</v>
      </c>
      <c r="B42" s="15"/>
      <c r="C42" s="15"/>
      <c r="D42" s="15"/>
      <c r="E42" s="16" t="s">
        <v>32</v>
      </c>
      <c r="F42" s="16"/>
      <c r="G42" s="16"/>
      <c r="H42" s="16"/>
      <c r="I42" s="16"/>
      <c r="J42" s="16"/>
      <c r="K42" s="16"/>
      <c r="L42" s="16"/>
      <c r="M42" s="17" t="s">
        <v>74</v>
      </c>
      <c r="N42" s="17"/>
      <c r="O42" s="32">
        <v>12</v>
      </c>
      <c r="P42" s="32"/>
      <c r="Q42" s="8"/>
      <c r="R42" s="19">
        <f>Q42*O42</f>
        <v>0</v>
      </c>
      <c r="S42" s="19"/>
      <c r="T42" s="19"/>
      <c r="U42" s="19"/>
    </row>
    <row r="43" spans="1:21" ht="23.25" customHeight="1">
      <c r="A43" s="61" t="s">
        <v>73</v>
      </c>
      <c r="B43" s="62"/>
      <c r="C43" s="62"/>
      <c r="D43" s="63"/>
      <c r="E43" s="76" t="s">
        <v>29</v>
      </c>
      <c r="F43" s="76"/>
      <c r="G43" s="76"/>
      <c r="H43" s="76"/>
      <c r="I43" s="76"/>
      <c r="J43" s="76"/>
      <c r="K43" s="76"/>
      <c r="L43" s="76"/>
      <c r="M43" s="17" t="s">
        <v>30</v>
      </c>
      <c r="N43" s="17"/>
      <c r="O43" s="32">
        <v>1</v>
      </c>
      <c r="P43" s="32"/>
      <c r="Q43" s="7"/>
      <c r="R43" s="19">
        <f>Q43*O43</f>
        <v>0</v>
      </c>
      <c r="S43" s="19"/>
      <c r="T43" s="19"/>
      <c r="U43" s="19"/>
    </row>
    <row r="44" spans="1:21" ht="12" customHeight="1">
      <c r="A44" s="73" t="s">
        <v>37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5"/>
      <c r="R44" s="70">
        <f>SUM(R5:U43)</f>
        <v>0</v>
      </c>
      <c r="S44" s="71"/>
      <c r="T44" s="71"/>
      <c r="U44" s="72"/>
    </row>
    <row r="45" spans="1:22" ht="12" customHeight="1">
      <c r="A45" s="64" t="s">
        <v>36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6"/>
      <c r="R45" s="67">
        <f>R44*0.23</f>
        <v>0</v>
      </c>
      <c r="S45" s="68"/>
      <c r="T45" s="68"/>
      <c r="U45" s="69"/>
      <c r="V45" s="4"/>
    </row>
    <row r="46" spans="1:22" ht="12" customHeight="1">
      <c r="A46" s="54" t="s">
        <v>38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6"/>
      <c r="R46" s="57">
        <f>R44+R45</f>
        <v>0</v>
      </c>
      <c r="S46" s="58"/>
      <c r="T46" s="58"/>
      <c r="U46" s="59"/>
      <c r="V46" s="5"/>
    </row>
    <row r="47" ht="0.75" customHeight="1"/>
    <row r="48" spans="1:22" ht="12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</row>
    <row r="49" ht="1.5" customHeight="1"/>
    <row r="50" spans="1:22" ht="11.2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</row>
    <row r="51" ht="1.5" customHeight="1"/>
    <row r="52" spans="1:22" ht="12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</row>
    <row r="53" ht="1.5" customHeight="1"/>
    <row r="54" spans="1:22" ht="11.2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</row>
    <row r="55" ht="1.5" customHeight="1"/>
    <row r="56" spans="1:22" ht="12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</row>
    <row r="57" ht="0.75" customHeight="1"/>
    <row r="58" spans="1:22" ht="12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</row>
    <row r="59" ht="1.5" customHeight="1"/>
    <row r="60" spans="1:22" ht="11.2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</row>
    <row r="61" ht="1.5" customHeight="1"/>
    <row r="62" spans="1:22" ht="12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</row>
    <row r="63" ht="1.5" customHeight="1"/>
    <row r="64" spans="1:22" ht="11.2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</row>
  </sheetData>
  <sheetProtection selectLockedCells="1" selectUnlockedCells="1"/>
  <mergeCells count="209">
    <mergeCell ref="E16:L16"/>
    <mergeCell ref="M16:N16"/>
    <mergeCell ref="O16:P16"/>
    <mergeCell ref="R16:U16"/>
    <mergeCell ref="A15:D15"/>
    <mergeCell ref="E15:L15"/>
    <mergeCell ref="M15:N15"/>
    <mergeCell ref="O15:P15"/>
    <mergeCell ref="R15:U15"/>
    <mergeCell ref="R35:U35"/>
    <mergeCell ref="R36:U36"/>
    <mergeCell ref="R37:U37"/>
    <mergeCell ref="R38:U38"/>
    <mergeCell ref="R39:U39"/>
    <mergeCell ref="A1:G1"/>
    <mergeCell ref="H1:U1"/>
    <mergeCell ref="R4:U4"/>
    <mergeCell ref="M35:N35"/>
    <mergeCell ref="M36:N36"/>
    <mergeCell ref="M37:N37"/>
    <mergeCell ref="M38:N38"/>
    <mergeCell ref="M39:N39"/>
    <mergeCell ref="O35:P35"/>
    <mergeCell ref="O36:P36"/>
    <mergeCell ref="O37:P37"/>
    <mergeCell ref="O38:P38"/>
    <mergeCell ref="O39:P39"/>
    <mergeCell ref="A35:D35"/>
    <mergeCell ref="A36:D36"/>
    <mergeCell ref="A37:D37"/>
    <mergeCell ref="A38:D38"/>
    <mergeCell ref="A39:D39"/>
    <mergeCell ref="E35:L35"/>
    <mergeCell ref="E36:L36"/>
    <mergeCell ref="E37:L37"/>
    <mergeCell ref="E38:L38"/>
    <mergeCell ref="E39:L39"/>
    <mergeCell ref="A32:D32"/>
    <mergeCell ref="E32:P32"/>
    <mergeCell ref="Q32:U32"/>
    <mergeCell ref="M33:N33"/>
    <mergeCell ref="M34:N34"/>
    <mergeCell ref="O33:P33"/>
    <mergeCell ref="O34:P34"/>
    <mergeCell ref="R33:U33"/>
    <mergeCell ref="R34:U34"/>
    <mergeCell ref="A26:D26"/>
    <mergeCell ref="E25:L25"/>
    <mergeCell ref="E26:L26"/>
    <mergeCell ref="M25:N25"/>
    <mergeCell ref="O25:P25"/>
    <mergeCell ref="M26:N26"/>
    <mergeCell ref="O26:P26"/>
    <mergeCell ref="E11:L11"/>
    <mergeCell ref="M11:N11"/>
    <mergeCell ref="O11:P11"/>
    <mergeCell ref="R11:U11"/>
    <mergeCell ref="R19:U19"/>
    <mergeCell ref="A14:D14"/>
    <mergeCell ref="E14:L14"/>
    <mergeCell ref="M14:N14"/>
    <mergeCell ref="O14:P14"/>
    <mergeCell ref="R12:U12"/>
    <mergeCell ref="A43:D43"/>
    <mergeCell ref="A45:Q45"/>
    <mergeCell ref="R45:U45"/>
    <mergeCell ref="R44:U44"/>
    <mergeCell ref="A44:Q44"/>
    <mergeCell ref="O42:P42"/>
    <mergeCell ref="R42:U42"/>
    <mergeCell ref="R43:U43"/>
    <mergeCell ref="E43:L43"/>
    <mergeCell ref="A2:U2"/>
    <mergeCell ref="A3:D3"/>
    <mergeCell ref="E3:L3"/>
    <mergeCell ref="M3:N3"/>
    <mergeCell ref="O3:P3"/>
    <mergeCell ref="R25:U25"/>
    <mergeCell ref="A9:D9"/>
    <mergeCell ref="E9:L9"/>
    <mergeCell ref="M9:N9"/>
    <mergeCell ref="O9:P9"/>
    <mergeCell ref="R5:U5"/>
    <mergeCell ref="A46:Q46"/>
    <mergeCell ref="R46:U46"/>
    <mergeCell ref="A42:D42"/>
    <mergeCell ref="E42:L42"/>
    <mergeCell ref="M42:N42"/>
    <mergeCell ref="R9:U9"/>
    <mergeCell ref="A10:D10"/>
    <mergeCell ref="E10:L10"/>
    <mergeCell ref="M10:N10"/>
    <mergeCell ref="E7:L7"/>
    <mergeCell ref="M7:N7"/>
    <mergeCell ref="O7:P7"/>
    <mergeCell ref="R3:U3"/>
    <mergeCell ref="A4:D4"/>
    <mergeCell ref="E4:P4"/>
    <mergeCell ref="A5:D5"/>
    <mergeCell ref="E5:L5"/>
    <mergeCell ref="M5:N5"/>
    <mergeCell ref="O5:P5"/>
    <mergeCell ref="R7:U7"/>
    <mergeCell ref="Q6:U6"/>
    <mergeCell ref="A8:D8"/>
    <mergeCell ref="E8:L8"/>
    <mergeCell ref="M8:N8"/>
    <mergeCell ref="O8:P8"/>
    <mergeCell ref="R8:U8"/>
    <mergeCell ref="A6:D6"/>
    <mergeCell ref="E6:P6"/>
    <mergeCell ref="A7:D7"/>
    <mergeCell ref="R10:U10"/>
    <mergeCell ref="A12:D12"/>
    <mergeCell ref="E12:P12"/>
    <mergeCell ref="A13:D13"/>
    <mergeCell ref="E13:L13"/>
    <mergeCell ref="M13:N13"/>
    <mergeCell ref="O13:P13"/>
    <mergeCell ref="R13:U13"/>
    <mergeCell ref="O10:P10"/>
    <mergeCell ref="A11:D11"/>
    <mergeCell ref="R14:U14"/>
    <mergeCell ref="A17:D17"/>
    <mergeCell ref="E17:P17"/>
    <mergeCell ref="A18:D18"/>
    <mergeCell ref="E18:L18"/>
    <mergeCell ref="M18:N18"/>
    <mergeCell ref="O18:P18"/>
    <mergeCell ref="R18:U18"/>
    <mergeCell ref="R17:U17"/>
    <mergeCell ref="A16:D16"/>
    <mergeCell ref="A20:D20"/>
    <mergeCell ref="E20:L20"/>
    <mergeCell ref="M20:N20"/>
    <mergeCell ref="O20:P20"/>
    <mergeCell ref="R20:U20"/>
    <mergeCell ref="A19:D19"/>
    <mergeCell ref="E19:L19"/>
    <mergeCell ref="M19:N19"/>
    <mergeCell ref="O19:P19"/>
    <mergeCell ref="A21:D21"/>
    <mergeCell ref="E21:L21"/>
    <mergeCell ref="M21:N21"/>
    <mergeCell ref="O21:P21"/>
    <mergeCell ref="R21:U21"/>
    <mergeCell ref="A22:D22"/>
    <mergeCell ref="E22:L22"/>
    <mergeCell ref="M22:N22"/>
    <mergeCell ref="O22:P22"/>
    <mergeCell ref="R22:U22"/>
    <mergeCell ref="A24:D24"/>
    <mergeCell ref="E24:L24"/>
    <mergeCell ref="M24:N24"/>
    <mergeCell ref="O24:P24"/>
    <mergeCell ref="R24:U24"/>
    <mergeCell ref="A27:D27"/>
    <mergeCell ref="E27:P27"/>
    <mergeCell ref="R26:U26"/>
    <mergeCell ref="R27:U27"/>
    <mergeCell ref="A25:D25"/>
    <mergeCell ref="E28:L28"/>
    <mergeCell ref="M28:N28"/>
    <mergeCell ref="O28:P28"/>
    <mergeCell ref="A28:D28"/>
    <mergeCell ref="R31:U31"/>
    <mergeCell ref="R28:U28"/>
    <mergeCell ref="E29:L29"/>
    <mergeCell ref="M29:N29"/>
    <mergeCell ref="O29:P29"/>
    <mergeCell ref="R29:U29"/>
    <mergeCell ref="A31:D31"/>
    <mergeCell ref="E31:L31"/>
    <mergeCell ref="M31:N31"/>
    <mergeCell ref="O31:P31"/>
    <mergeCell ref="M43:N43"/>
    <mergeCell ref="O43:P43"/>
    <mergeCell ref="A33:D33"/>
    <mergeCell ref="A34:D34"/>
    <mergeCell ref="E33:L33"/>
    <mergeCell ref="E34:L34"/>
    <mergeCell ref="A40:D40"/>
    <mergeCell ref="E40:P40"/>
    <mergeCell ref="A41:D41"/>
    <mergeCell ref="E41:L41"/>
    <mergeCell ref="M41:N41"/>
    <mergeCell ref="R41:U41"/>
    <mergeCell ref="O41:P41"/>
    <mergeCell ref="R40:U40"/>
    <mergeCell ref="A64:V64"/>
    <mergeCell ref="A48:V48"/>
    <mergeCell ref="A50:V50"/>
    <mergeCell ref="A52:V52"/>
    <mergeCell ref="A29:D29"/>
    <mergeCell ref="A54:V54"/>
    <mergeCell ref="A56:V56"/>
    <mergeCell ref="A58:V58"/>
    <mergeCell ref="A60:V60"/>
    <mergeCell ref="A62:V62"/>
    <mergeCell ref="A23:D23"/>
    <mergeCell ref="E23:L23"/>
    <mergeCell ref="M23:N23"/>
    <mergeCell ref="O23:P23"/>
    <mergeCell ref="R23:U23"/>
    <mergeCell ref="A30:D30"/>
    <mergeCell ref="E30:L30"/>
    <mergeCell ref="M30:N30"/>
    <mergeCell ref="O30:P30"/>
    <mergeCell ref="R30:U30"/>
  </mergeCells>
  <printOptions/>
  <pageMargins left="1" right="0.5" top="0.39305555555555555" bottom="0.39305555555555555" header="0.5118055555555555" footer="0.511805555555555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ZDG5</dc:creator>
  <cp:keywords/>
  <dc:description/>
  <cp:lastModifiedBy>Zarząd Dróg Grodzkich w Zamościu</cp:lastModifiedBy>
  <cp:lastPrinted>2023-09-22T07:18:55Z</cp:lastPrinted>
  <dcterms:created xsi:type="dcterms:W3CDTF">2020-01-24T10:29:15Z</dcterms:created>
  <dcterms:modified xsi:type="dcterms:W3CDTF">2023-09-22T12:20:47Z</dcterms:modified>
  <cp:category/>
  <cp:version/>
  <cp:contentType/>
  <cp:contentStatus/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XVersion">
    <vt:lpwstr>19.1.6.0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