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98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32" i="1" l="1"/>
  <c r="L33" i="1"/>
  <c r="L35" i="1"/>
  <c r="L36" i="1"/>
  <c r="L37" i="1"/>
  <c r="L31" i="1"/>
  <c r="L30" i="1"/>
  <c r="H38" i="1"/>
  <c r="K37" i="1"/>
  <c r="K30" i="1"/>
  <c r="K31" i="1"/>
  <c r="K32" i="1"/>
  <c r="K33" i="1"/>
  <c r="K34" i="1"/>
  <c r="L34" i="1" s="1"/>
  <c r="L38" i="1" s="1"/>
  <c r="K35" i="1"/>
  <c r="K36" i="1"/>
  <c r="F29" i="1" l="1"/>
  <c r="F28" i="1"/>
  <c r="F27" i="1"/>
  <c r="F26" i="1"/>
  <c r="H29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3" i="1" l="1"/>
  <c r="E49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10" i="1"/>
  <c r="H10" i="1" s="1"/>
  <c r="K38" i="1" l="1"/>
  <c r="L10" i="1"/>
  <c r="E48" i="1" s="1"/>
  <c r="E47" i="1"/>
  <c r="G38" i="1"/>
  <c r="E51" i="1" l="1"/>
  <c r="E53" i="1" s="1"/>
</calcChain>
</file>

<file path=xl/sharedStrings.xml><?xml version="1.0" encoding="utf-8"?>
<sst xmlns="http://schemas.openxmlformats.org/spreadsheetml/2006/main" count="105" uniqueCount="58">
  <si>
    <t>x</t>
  </si>
  <si>
    <r>
      <rPr>
        <b/>
        <sz val="12"/>
        <color theme="1"/>
        <rFont val="Times New Roman"/>
        <family val="1"/>
        <charset val="238"/>
      </rPr>
      <t xml:space="preserve">„Serwis i wynajem odzieży roboczej dla pracowników Spółki Komunalnej Wschowa Sp. z o.o. 2021-2024                                                                                                                     ZPSK.01.I.2021  </t>
    </r>
    <r>
      <rPr>
        <sz val="10"/>
        <color theme="1"/>
        <rFont val="Times New Roman"/>
        <family val="1"/>
        <charset val="238"/>
      </rPr>
      <t xml:space="preserve">           </t>
    </r>
  </si>
  <si>
    <t>Asortyment odzieży roboczej</t>
  </si>
  <si>
    <t>Koszulka/T-shirt</t>
  </si>
  <si>
    <t>Czapka z daszkiem</t>
  </si>
  <si>
    <t xml:space="preserve">Kurtka ocieplana z odpinaną kamizelką </t>
  </si>
  <si>
    <t xml:space="preserve">Kurtka ocieplana </t>
  </si>
  <si>
    <t>Bluza/polar granatowy z logo zakładu pogrzebowego</t>
  </si>
  <si>
    <t>Bluza/polar granatowy ze wstawkami z materiału fluorescencyjnego żółtego z odblaskami (męska/unisex)</t>
  </si>
  <si>
    <t>Ilość sztuk w obiegu</t>
  </si>
  <si>
    <t>Bluza/polar granatowy ze wstawkami z materiału fluorescencyjnego żółtego z odblaskami (damska/unisex)</t>
  </si>
  <si>
    <t xml:space="preserve">Bluza/polar granatowy (męska/unisex) </t>
  </si>
  <si>
    <t xml:space="preserve">Spodnie ogrodniczki granatowe ze wstawkami z materiału fluorescencyjnego żółtego z odblaskami (męskie/unisex) </t>
  </si>
  <si>
    <t>Spodnie ogrodniczki granatowe z odblaskami (męskie/unisex)</t>
  </si>
  <si>
    <t>Spodnie ogrodniczki granatowe z odblaskami (damskie/unisex)</t>
  </si>
  <si>
    <t>Spodnie ogrodniczki granatowe (męskie/unisex)</t>
  </si>
  <si>
    <t>Koszulka/T-shirt fluorescencyjny żółty z odblaskami (męska/unisex)</t>
  </si>
  <si>
    <t>Koszulka/T-shirt fluorescencyjny żółty z odblaskami (damska/unisex)</t>
  </si>
  <si>
    <t xml:space="preserve">Koszula polo niebieska/granatowa </t>
  </si>
  <si>
    <t>Fartuch prosty (męski)</t>
  </si>
  <si>
    <t>Fartuch wcięty dł. Rękaw (damski)</t>
  </si>
  <si>
    <t>Kurtka ocieplana z odpinaną kamizelką ze wstawkami z materiału fluorescencyjnego żółtego z odblaskami (męska/unisex)</t>
  </si>
  <si>
    <t>Kurtka ocieplana z odpinaną kamizelką ze wstawkami z materiału fluorescencyjnego żółtego z odblaskami (damska/unisex)</t>
  </si>
  <si>
    <t>Fartuch wcięty bez rękawów (damski)</t>
  </si>
  <si>
    <t>Wartość netto odtworzenia odzieży</t>
  </si>
  <si>
    <t xml:space="preserve">Wartość netto usługi miesięcznie za 1 szt.                           </t>
  </si>
  <si>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</si>
  <si>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Załącznik nr 3</t>
  </si>
  <si>
    <t>Wartość netto usługi miesięcznie           (w zł)                      (5x6)</t>
  </si>
  <si>
    <t xml:space="preserve">Wartość netto usługi przez cały okres trwania umowy </t>
  </si>
  <si>
    <t>X</t>
  </si>
  <si>
    <t xml:space="preserve">  USŁUGA WYNAJMU ODZIEŻY ROBOCZEJ</t>
  </si>
  <si>
    <t xml:space="preserve">Lp.                                                   </t>
  </si>
  <si>
    <t xml:space="preserve">RAZEM </t>
  </si>
  <si>
    <t>USŁUGA SERWISU ODZIEŻY ROBOCZEJ</t>
  </si>
  <si>
    <t>Usługa wynajmu odzieży roboczej</t>
  </si>
  <si>
    <t>Usługa serwisu odzieży roboczej</t>
  </si>
  <si>
    <t>Usługa napraw roboczej</t>
  </si>
  <si>
    <t>Wyszczególnienie usługi</t>
  </si>
  <si>
    <t>Całkowita wartość zamówienia netto w całym okresie realziacji zamówienia</t>
  </si>
  <si>
    <t>Wartość netto jednej usługi naprawy odzieży</t>
  </si>
  <si>
    <t>USŁUGA NAPRAWY ODZIEŻY ROBOCZEJ</t>
  </si>
  <si>
    <t>Szacunkowa liczba napraw przez cały okres realizacji zamówienia</t>
  </si>
  <si>
    <t>Wartość netto usługi napraw odzieży w całym okresie realizacji umowy</t>
  </si>
  <si>
    <t>Vat … %</t>
  </si>
  <si>
    <t>Wykonawca musi wycenić każdą pozycję niniejszego formularza</t>
  </si>
  <si>
    <t xml:space="preserve">Formularz zawiera formuły matematyczne. Wykonawca wypełnia komórki zaznaczone kolorem szarym. </t>
  </si>
  <si>
    <t>Wykup odzieży roboczej od dotychczasowego Wykonawcy</t>
  </si>
  <si>
    <t xml:space="preserve">Wartość </t>
  </si>
  <si>
    <t>KOSZTORYS OFERTOWY - poprawiony</t>
  </si>
  <si>
    <t>Ogrodniczki z wykupu</t>
  </si>
  <si>
    <t>Bluza do pasa niebieska z wykupu</t>
  </si>
  <si>
    <t>bluza polar granat z wykupu</t>
  </si>
  <si>
    <t>Czapka z daszkiem niebieska z wykupu</t>
  </si>
  <si>
    <t>Fartuch prosty biały z wykupu</t>
  </si>
  <si>
    <t>Fartuch wcięty biały z wykupu</t>
  </si>
  <si>
    <t>Koszula flanelowa z wykupu</t>
  </si>
  <si>
    <t>Kurtka z kamizelką z wykupu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</si>
</sst>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2" xfId="0" applyNumberFormat="1" applyFont="1" applyBorder="1" applyAlignment="1">
      <alignment horizontal="center" vertical="center"/>
    </xf>
    <xf numFmtId="164" fontId="0" fillId="0" borderId="0" xfId="0" applyNumberFormat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41" xfId="0" applyFont="1" applyFill="1" applyBorder="1" applyAlignment="1">
      <alignment wrapText="1"/>
    </xf>
    <xf numFmtId="164" fontId="7" fillId="4" borderId="28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2" xfId="0" applyBorder="1" applyAlignment="1">
      <alignment wrapText="1"/>
    </xf>
    <xf numFmtId="164" fontId="0" fillId="4" borderId="2" xfId="0" applyNumberForma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164" fontId="16" fillId="4" borderId="12" xfId="0" applyNumberFormat="1" applyFont="1" applyFill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7" fillId="0" borderId="29" xfId="0" applyNumberFormat="1" applyFont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0" fillId="4" borderId="30" xfId="0" applyNumberFormat="1" applyFill="1" applyBorder="1" applyAlignment="1">
      <alignment horizontal="center"/>
    </xf>
    <xf numFmtId="164" fontId="0" fillId="4" borderId="43" xfId="0" applyNumberFormat="1" applyFill="1" applyBorder="1" applyAlignment="1">
      <alignment horizontal="center"/>
    </xf>
    <xf numFmtId="164" fontId="12" fillId="0" borderId="37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5" borderId="41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4" borderId="1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 wrapText="1"/>
    </xf>
    <xf numFmtId="0" fontId="13" fillId="3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/>
    </xf>
    <xf numFmtId="164" fontId="1" fillId="0" borderId="37" xfId="0" applyNumberFormat="1" applyFont="1" applyBorder="1" applyAlignment="1">
      <alignment horizontal="center" vertical="center"/>
    </xf>
  </cellXfs>
  <cellStyles count="2">
    <cellStyle name="Normalny" xfId="0" builtinId="0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40" workbookViewId="0">
      <selection activeCell="D57" sqref="D57"/>
    </sheetView>
  </sheetViews>
  <sheetFormatPr defaultRowHeight="15" x14ac:dyDescent="0.25"/>
  <cols>
    <col min="2" max="2" width="5.140625" customWidth="1"/>
    <col min="3" max="3" width="25" customWidth="1"/>
    <col min="4" max="4" width="11.140625" customWidth="1"/>
    <col min="5" max="5" width="7.28515625" customWidth="1"/>
    <col min="6" max="6" width="13.7109375" customWidth="1"/>
    <col min="7" max="7" width="12.28515625" customWidth="1"/>
    <col min="8" max="8" width="11.5703125" customWidth="1"/>
    <col min="9" max="9" width="7.28515625" customWidth="1"/>
    <col min="12" max="12" width="12.5703125" customWidth="1"/>
  </cols>
  <sheetData>
    <row r="1" spans="1:12" ht="8.25" customHeight="1" x14ac:dyDescent="0.25"/>
    <row r="2" spans="1:12" ht="23.25" x14ac:dyDescent="0.35">
      <c r="C2" s="82" t="s">
        <v>49</v>
      </c>
      <c r="D2" s="83"/>
      <c r="E2" s="83"/>
      <c r="F2" s="83"/>
      <c r="G2" s="83"/>
      <c r="H2" s="83"/>
      <c r="J2" s="81" t="s">
        <v>27</v>
      </c>
      <c r="K2" s="81"/>
      <c r="L2" s="81"/>
    </row>
    <row r="3" spans="1:12" ht="38.25" customHeight="1" x14ac:dyDescent="0.25">
      <c r="C3" s="80" t="s">
        <v>1</v>
      </c>
      <c r="D3" s="80"/>
      <c r="E3" s="80"/>
      <c r="F3" s="80"/>
      <c r="G3" s="80"/>
      <c r="H3" s="80"/>
      <c r="I3" s="80"/>
      <c r="J3" s="80"/>
      <c r="K3" s="80"/>
    </row>
    <row r="4" spans="1:12" ht="42" customHeight="1" x14ac:dyDescent="0.25">
      <c r="B4" s="4"/>
      <c r="C4" s="1" t="s">
        <v>26</v>
      </c>
      <c r="D4" s="88" t="s">
        <v>46</v>
      </c>
      <c r="E4" s="88"/>
      <c r="F4" s="88"/>
      <c r="G4" s="88"/>
      <c r="H4" s="88"/>
      <c r="I4" s="88"/>
    </row>
    <row r="5" spans="1:12" ht="17.25" customHeight="1" thickBot="1" x14ac:dyDescent="0.3">
      <c r="A5" s="23"/>
      <c r="B5" s="23"/>
      <c r="C5" s="37"/>
      <c r="D5" s="89" t="s">
        <v>45</v>
      </c>
      <c r="E5" s="89"/>
      <c r="F5" s="89"/>
      <c r="G5" s="89"/>
      <c r="H5" s="89"/>
      <c r="I5" s="89"/>
      <c r="J5" s="37"/>
      <c r="K5" s="37"/>
    </row>
    <row r="6" spans="1:12" ht="17.25" customHeight="1" thickBot="1" x14ac:dyDescent="0.3">
      <c r="B6" s="126" t="s">
        <v>32</v>
      </c>
      <c r="C6" s="129" t="s">
        <v>2</v>
      </c>
      <c r="D6" s="124" t="s">
        <v>31</v>
      </c>
      <c r="E6" s="124"/>
      <c r="F6" s="124"/>
      <c r="G6" s="124"/>
      <c r="H6" s="125"/>
      <c r="I6" s="124" t="s">
        <v>34</v>
      </c>
      <c r="J6" s="124"/>
      <c r="K6" s="124"/>
      <c r="L6" s="125"/>
    </row>
    <row r="7" spans="1:12" ht="15" customHeight="1" x14ac:dyDescent="0.25">
      <c r="B7" s="127"/>
      <c r="C7" s="130"/>
      <c r="D7" s="117" t="s">
        <v>24</v>
      </c>
      <c r="E7" s="115" t="s">
        <v>9</v>
      </c>
      <c r="F7" s="113" t="s">
        <v>25</v>
      </c>
      <c r="G7" s="113" t="s">
        <v>28</v>
      </c>
      <c r="H7" s="132" t="s">
        <v>29</v>
      </c>
      <c r="I7" s="115" t="s">
        <v>9</v>
      </c>
      <c r="J7" s="113" t="s">
        <v>25</v>
      </c>
      <c r="K7" s="113" t="s">
        <v>28</v>
      </c>
      <c r="L7" s="132" t="s">
        <v>29</v>
      </c>
    </row>
    <row r="8" spans="1:12" ht="54" customHeight="1" thickBot="1" x14ac:dyDescent="0.3">
      <c r="B8" s="128"/>
      <c r="C8" s="131"/>
      <c r="D8" s="118"/>
      <c r="E8" s="116"/>
      <c r="F8" s="114"/>
      <c r="G8" s="114"/>
      <c r="H8" s="133"/>
      <c r="I8" s="116"/>
      <c r="J8" s="114"/>
      <c r="K8" s="114"/>
      <c r="L8" s="133"/>
    </row>
    <row r="9" spans="1:12" ht="15.75" thickBot="1" x14ac:dyDescent="0.3">
      <c r="B9" s="26">
        <v>1</v>
      </c>
      <c r="C9" s="27">
        <v>2</v>
      </c>
      <c r="D9" s="27">
        <v>4</v>
      </c>
      <c r="E9" s="28">
        <v>5</v>
      </c>
      <c r="F9" s="28">
        <v>6</v>
      </c>
      <c r="G9" s="29">
        <v>7</v>
      </c>
      <c r="H9" s="30">
        <v>8</v>
      </c>
      <c r="I9" s="28">
        <v>5</v>
      </c>
      <c r="J9" s="28">
        <v>6</v>
      </c>
      <c r="K9" s="29">
        <v>7</v>
      </c>
      <c r="L9" s="30">
        <v>8</v>
      </c>
    </row>
    <row r="10" spans="1:12" ht="75" x14ac:dyDescent="0.25">
      <c r="B10" s="18">
        <v>1</v>
      </c>
      <c r="C10" s="19" t="s">
        <v>8</v>
      </c>
      <c r="D10" s="38"/>
      <c r="E10" s="20">
        <v>117</v>
      </c>
      <c r="F10" s="44">
        <f>PRODUCT(D10/36)</f>
        <v>0</v>
      </c>
      <c r="G10" s="24">
        <f>PRODUCT(E10:F10)</f>
        <v>0</v>
      </c>
      <c r="H10" s="31">
        <f>PRODUCT(G10,36)</f>
        <v>0</v>
      </c>
      <c r="I10" s="59">
        <v>117</v>
      </c>
      <c r="J10" s="53">
        <v>0</v>
      </c>
      <c r="K10" s="54">
        <f>PRODUCT(I10:J10)</f>
        <v>0</v>
      </c>
      <c r="L10" s="55">
        <f>PRODUCT(K10,36)</f>
        <v>0</v>
      </c>
    </row>
    <row r="11" spans="1:12" ht="75" x14ac:dyDescent="0.25">
      <c r="B11" s="12">
        <v>2</v>
      </c>
      <c r="C11" s="2" t="s">
        <v>10</v>
      </c>
      <c r="D11" s="39"/>
      <c r="E11" s="21">
        <v>12</v>
      </c>
      <c r="F11" s="45">
        <f t="shared" ref="F11:F25" si="0">PRODUCT(D11/36)</f>
        <v>0</v>
      </c>
      <c r="G11" s="10">
        <f t="shared" ref="G11:G28" si="1">PRODUCT(E11:F11)</f>
        <v>0</v>
      </c>
      <c r="H11" s="32">
        <f t="shared" ref="H11:H25" si="2">PRODUCT(G11,36)</f>
        <v>0</v>
      </c>
      <c r="I11" s="60">
        <v>12</v>
      </c>
      <c r="J11" s="56">
        <v>0</v>
      </c>
      <c r="K11" s="57">
        <f t="shared" ref="K11:K37" si="3">PRODUCT(I11:J11)</f>
        <v>0</v>
      </c>
      <c r="L11" s="58">
        <f t="shared" ref="L11:L25" si="4">PRODUCT(K11,36)</f>
        <v>0</v>
      </c>
    </row>
    <row r="12" spans="1:12" ht="30" x14ac:dyDescent="0.25">
      <c r="B12" s="12">
        <v>3</v>
      </c>
      <c r="C12" s="7" t="s">
        <v>11</v>
      </c>
      <c r="D12" s="39"/>
      <c r="E12" s="21">
        <v>99</v>
      </c>
      <c r="F12" s="46">
        <f t="shared" si="0"/>
        <v>0</v>
      </c>
      <c r="G12" s="10">
        <f t="shared" si="1"/>
        <v>0</v>
      </c>
      <c r="H12" s="32">
        <f t="shared" si="2"/>
        <v>0</v>
      </c>
      <c r="I12" s="60">
        <v>99</v>
      </c>
      <c r="J12" s="56">
        <v>0</v>
      </c>
      <c r="K12" s="57">
        <f t="shared" si="3"/>
        <v>0</v>
      </c>
      <c r="L12" s="58">
        <f t="shared" si="4"/>
        <v>0</v>
      </c>
    </row>
    <row r="13" spans="1:12" ht="45" x14ac:dyDescent="0.25">
      <c r="B13" s="12">
        <v>4</v>
      </c>
      <c r="C13" s="2" t="s">
        <v>7</v>
      </c>
      <c r="D13" s="39"/>
      <c r="E13" s="21">
        <v>6</v>
      </c>
      <c r="F13" s="45">
        <f t="shared" si="0"/>
        <v>0</v>
      </c>
      <c r="G13" s="10">
        <f t="shared" si="1"/>
        <v>0</v>
      </c>
      <c r="H13" s="32">
        <f t="shared" si="2"/>
        <v>0</v>
      </c>
      <c r="I13" s="60">
        <v>6</v>
      </c>
      <c r="J13" s="56">
        <v>0</v>
      </c>
      <c r="K13" s="57">
        <f t="shared" si="3"/>
        <v>0</v>
      </c>
      <c r="L13" s="58">
        <f t="shared" si="4"/>
        <v>0</v>
      </c>
    </row>
    <row r="14" spans="1:12" ht="90" x14ac:dyDescent="0.25">
      <c r="B14" s="12">
        <v>5</v>
      </c>
      <c r="C14" s="3" t="s">
        <v>12</v>
      </c>
      <c r="D14" s="40"/>
      <c r="E14" s="22">
        <v>66</v>
      </c>
      <c r="F14" s="46">
        <f t="shared" si="0"/>
        <v>0</v>
      </c>
      <c r="G14" s="10">
        <f t="shared" si="1"/>
        <v>0</v>
      </c>
      <c r="H14" s="32">
        <f t="shared" si="2"/>
        <v>0</v>
      </c>
      <c r="I14" s="61">
        <v>66</v>
      </c>
      <c r="J14" s="56">
        <v>0</v>
      </c>
      <c r="K14" s="57">
        <f t="shared" si="3"/>
        <v>0</v>
      </c>
      <c r="L14" s="58">
        <f t="shared" si="4"/>
        <v>0</v>
      </c>
    </row>
    <row r="15" spans="1:12" ht="45" x14ac:dyDescent="0.25">
      <c r="B15" s="12">
        <v>6</v>
      </c>
      <c r="C15" s="3" t="s">
        <v>13</v>
      </c>
      <c r="D15" s="40"/>
      <c r="E15" s="22">
        <v>51</v>
      </c>
      <c r="F15" s="45">
        <f t="shared" si="0"/>
        <v>0</v>
      </c>
      <c r="G15" s="10">
        <f t="shared" si="1"/>
        <v>0</v>
      </c>
      <c r="H15" s="32">
        <f t="shared" si="2"/>
        <v>0</v>
      </c>
      <c r="I15" s="61">
        <v>51</v>
      </c>
      <c r="J15" s="56">
        <v>0</v>
      </c>
      <c r="K15" s="57">
        <f t="shared" si="3"/>
        <v>0</v>
      </c>
      <c r="L15" s="58">
        <f t="shared" si="4"/>
        <v>0</v>
      </c>
    </row>
    <row r="16" spans="1:12" ht="45" x14ac:dyDescent="0.25">
      <c r="B16" s="12">
        <v>7</v>
      </c>
      <c r="C16" s="8" t="s">
        <v>14</v>
      </c>
      <c r="D16" s="41"/>
      <c r="E16" s="9">
        <v>12</v>
      </c>
      <c r="F16" s="46">
        <f t="shared" si="0"/>
        <v>0</v>
      </c>
      <c r="G16" s="10">
        <f t="shared" si="1"/>
        <v>0</v>
      </c>
      <c r="H16" s="32">
        <f t="shared" si="2"/>
        <v>0</v>
      </c>
      <c r="I16" s="62">
        <v>12</v>
      </c>
      <c r="J16" s="56">
        <v>0</v>
      </c>
      <c r="K16" s="57">
        <f t="shared" si="3"/>
        <v>0</v>
      </c>
      <c r="L16" s="58">
        <f t="shared" si="4"/>
        <v>0</v>
      </c>
    </row>
    <row r="17" spans="2:12" ht="45" x14ac:dyDescent="0.25">
      <c r="B17" s="13">
        <v>8</v>
      </c>
      <c r="C17" s="5" t="s">
        <v>15</v>
      </c>
      <c r="D17" s="42"/>
      <c r="E17" s="6">
        <v>69</v>
      </c>
      <c r="F17" s="45">
        <f t="shared" si="0"/>
        <v>0</v>
      </c>
      <c r="G17" s="10">
        <f t="shared" si="1"/>
        <v>0</v>
      </c>
      <c r="H17" s="32">
        <f t="shared" si="2"/>
        <v>0</v>
      </c>
      <c r="I17" s="63">
        <v>69</v>
      </c>
      <c r="J17" s="56">
        <v>0</v>
      </c>
      <c r="K17" s="57">
        <f t="shared" si="3"/>
        <v>0</v>
      </c>
      <c r="L17" s="58">
        <f t="shared" si="4"/>
        <v>0</v>
      </c>
    </row>
    <row r="18" spans="2:12" ht="60" x14ac:dyDescent="0.25">
      <c r="B18" s="13">
        <v>9</v>
      </c>
      <c r="C18" s="5" t="s">
        <v>16</v>
      </c>
      <c r="D18" s="42"/>
      <c r="E18" s="6">
        <v>117</v>
      </c>
      <c r="F18" s="46">
        <f t="shared" si="0"/>
        <v>0</v>
      </c>
      <c r="G18" s="10">
        <f t="shared" si="1"/>
        <v>0</v>
      </c>
      <c r="H18" s="32">
        <f t="shared" si="2"/>
        <v>0</v>
      </c>
      <c r="I18" s="63">
        <v>117</v>
      </c>
      <c r="J18" s="56">
        <v>0</v>
      </c>
      <c r="K18" s="57">
        <f t="shared" si="3"/>
        <v>0</v>
      </c>
      <c r="L18" s="58">
        <f t="shared" si="4"/>
        <v>0</v>
      </c>
    </row>
    <row r="19" spans="2:12" ht="60" x14ac:dyDescent="0.25">
      <c r="B19" s="13">
        <v>10</v>
      </c>
      <c r="C19" s="11" t="s">
        <v>17</v>
      </c>
      <c r="D19" s="43"/>
      <c r="E19" s="6">
        <v>12</v>
      </c>
      <c r="F19" s="45">
        <f t="shared" si="0"/>
        <v>0</v>
      </c>
      <c r="G19" s="10">
        <f t="shared" si="1"/>
        <v>0</v>
      </c>
      <c r="H19" s="32">
        <f t="shared" si="2"/>
        <v>0</v>
      </c>
      <c r="I19" s="63">
        <v>12</v>
      </c>
      <c r="J19" s="56">
        <v>0</v>
      </c>
      <c r="K19" s="57">
        <f t="shared" si="3"/>
        <v>0</v>
      </c>
      <c r="L19" s="58">
        <f t="shared" si="4"/>
        <v>0</v>
      </c>
    </row>
    <row r="20" spans="2:12" x14ac:dyDescent="0.25">
      <c r="B20" s="13">
        <v>11</v>
      </c>
      <c r="C20" s="5" t="s">
        <v>3</v>
      </c>
      <c r="D20" s="42"/>
      <c r="E20" s="6">
        <v>69</v>
      </c>
      <c r="F20" s="46">
        <f t="shared" si="0"/>
        <v>0</v>
      </c>
      <c r="G20" s="10">
        <f t="shared" si="1"/>
        <v>0</v>
      </c>
      <c r="H20" s="32">
        <f t="shared" si="2"/>
        <v>0</v>
      </c>
      <c r="I20" s="63">
        <v>69</v>
      </c>
      <c r="J20" s="56">
        <v>0</v>
      </c>
      <c r="K20" s="57">
        <f t="shared" si="3"/>
        <v>0</v>
      </c>
      <c r="L20" s="58">
        <f t="shared" si="4"/>
        <v>0</v>
      </c>
    </row>
    <row r="21" spans="2:12" ht="30" x14ac:dyDescent="0.25">
      <c r="B21" s="14">
        <v>12</v>
      </c>
      <c r="C21" s="5" t="s">
        <v>18</v>
      </c>
      <c r="D21" s="42"/>
      <c r="E21" s="6">
        <v>6</v>
      </c>
      <c r="F21" s="45">
        <f t="shared" si="0"/>
        <v>0</v>
      </c>
      <c r="G21" s="10">
        <f t="shared" si="1"/>
        <v>0</v>
      </c>
      <c r="H21" s="32">
        <f t="shared" si="2"/>
        <v>0</v>
      </c>
      <c r="I21" s="63">
        <v>6</v>
      </c>
      <c r="J21" s="56">
        <v>0</v>
      </c>
      <c r="K21" s="57">
        <f t="shared" si="3"/>
        <v>0</v>
      </c>
      <c r="L21" s="58">
        <f t="shared" si="4"/>
        <v>0</v>
      </c>
    </row>
    <row r="22" spans="2:12" x14ac:dyDescent="0.25">
      <c r="B22" s="14">
        <v>13</v>
      </c>
      <c r="C22" s="5" t="s">
        <v>4</v>
      </c>
      <c r="D22" s="42"/>
      <c r="E22" s="6">
        <v>204</v>
      </c>
      <c r="F22" s="46">
        <f t="shared" si="0"/>
        <v>0</v>
      </c>
      <c r="G22" s="10">
        <f t="shared" si="1"/>
        <v>0</v>
      </c>
      <c r="H22" s="32">
        <f t="shared" si="2"/>
        <v>0</v>
      </c>
      <c r="I22" s="63">
        <v>204</v>
      </c>
      <c r="J22" s="56">
        <v>0</v>
      </c>
      <c r="K22" s="57">
        <f t="shared" si="3"/>
        <v>0</v>
      </c>
      <c r="L22" s="58">
        <f t="shared" si="4"/>
        <v>0</v>
      </c>
    </row>
    <row r="23" spans="2:12" x14ac:dyDescent="0.25">
      <c r="B23" s="14">
        <v>14</v>
      </c>
      <c r="C23" s="5" t="s">
        <v>19</v>
      </c>
      <c r="D23" s="42"/>
      <c r="E23" s="6">
        <v>9</v>
      </c>
      <c r="F23" s="45">
        <f t="shared" si="0"/>
        <v>0</v>
      </c>
      <c r="G23" s="10">
        <f t="shared" si="1"/>
        <v>0</v>
      </c>
      <c r="H23" s="32">
        <f t="shared" si="2"/>
        <v>0</v>
      </c>
      <c r="I23" s="63">
        <v>9</v>
      </c>
      <c r="J23" s="56">
        <v>0</v>
      </c>
      <c r="K23" s="57">
        <f t="shared" si="3"/>
        <v>0</v>
      </c>
      <c r="L23" s="58">
        <f t="shared" si="4"/>
        <v>0</v>
      </c>
    </row>
    <row r="24" spans="2:12" ht="30" x14ac:dyDescent="0.25">
      <c r="B24" s="14">
        <v>15</v>
      </c>
      <c r="C24" s="5" t="s">
        <v>20</v>
      </c>
      <c r="D24" s="42"/>
      <c r="E24" s="6">
        <v>6</v>
      </c>
      <c r="F24" s="46">
        <f t="shared" si="0"/>
        <v>0</v>
      </c>
      <c r="G24" s="10">
        <f t="shared" si="1"/>
        <v>0</v>
      </c>
      <c r="H24" s="32">
        <f t="shared" si="2"/>
        <v>0</v>
      </c>
      <c r="I24" s="63">
        <v>6</v>
      </c>
      <c r="J24" s="56">
        <v>0</v>
      </c>
      <c r="K24" s="57">
        <f t="shared" si="3"/>
        <v>0</v>
      </c>
      <c r="L24" s="58">
        <f t="shared" si="4"/>
        <v>0</v>
      </c>
    </row>
    <row r="25" spans="2:12" ht="30" x14ac:dyDescent="0.25">
      <c r="B25" s="14">
        <v>16</v>
      </c>
      <c r="C25" s="5" t="s">
        <v>23</v>
      </c>
      <c r="D25" s="42"/>
      <c r="E25" s="6">
        <v>6</v>
      </c>
      <c r="F25" s="45">
        <f t="shared" si="0"/>
        <v>0</v>
      </c>
      <c r="G25" s="10">
        <f t="shared" si="1"/>
        <v>0</v>
      </c>
      <c r="H25" s="32">
        <f t="shared" si="2"/>
        <v>0</v>
      </c>
      <c r="I25" s="63">
        <v>6</v>
      </c>
      <c r="J25" s="56">
        <v>0</v>
      </c>
      <c r="K25" s="57">
        <f t="shared" si="3"/>
        <v>0</v>
      </c>
      <c r="L25" s="58">
        <f t="shared" si="4"/>
        <v>0</v>
      </c>
    </row>
    <row r="26" spans="2:12" ht="90" x14ac:dyDescent="0.25">
      <c r="B26" s="13">
        <v>17</v>
      </c>
      <c r="C26" s="5" t="s">
        <v>21</v>
      </c>
      <c r="D26" s="42"/>
      <c r="E26" s="6">
        <v>78</v>
      </c>
      <c r="F26" s="46">
        <f>PRODUCT(D26/18)</f>
        <v>0</v>
      </c>
      <c r="G26" s="10">
        <f t="shared" si="1"/>
        <v>0</v>
      </c>
      <c r="H26" s="32">
        <f>PRODUCT(G26,18)</f>
        <v>0</v>
      </c>
      <c r="I26" s="63">
        <v>78</v>
      </c>
      <c r="J26" s="56">
        <v>0</v>
      </c>
      <c r="K26" s="57">
        <f t="shared" si="3"/>
        <v>0</v>
      </c>
      <c r="L26" s="58">
        <f>PRODUCT(K26,18)</f>
        <v>0</v>
      </c>
    </row>
    <row r="27" spans="2:12" ht="90" x14ac:dyDescent="0.25">
      <c r="B27" s="13">
        <v>18</v>
      </c>
      <c r="C27" s="5" t="s">
        <v>22</v>
      </c>
      <c r="D27" s="42"/>
      <c r="E27" s="6">
        <v>8</v>
      </c>
      <c r="F27" s="45">
        <f>PRODUCT(D27/18)</f>
        <v>0</v>
      </c>
      <c r="G27" s="10">
        <f t="shared" si="1"/>
        <v>0</v>
      </c>
      <c r="H27" s="32">
        <f>PRODUCT(G27,18)</f>
        <v>0</v>
      </c>
      <c r="I27" s="63">
        <v>8</v>
      </c>
      <c r="J27" s="56">
        <v>0</v>
      </c>
      <c r="K27" s="57">
        <f t="shared" si="3"/>
        <v>0</v>
      </c>
      <c r="L27" s="58">
        <f>PRODUCT(K27,18)</f>
        <v>0</v>
      </c>
    </row>
    <row r="28" spans="2:12" ht="30" x14ac:dyDescent="0.25">
      <c r="B28" s="14">
        <v>19</v>
      </c>
      <c r="C28" s="5" t="s">
        <v>5</v>
      </c>
      <c r="D28" s="42"/>
      <c r="E28" s="6">
        <v>46</v>
      </c>
      <c r="F28" s="45">
        <f>PRODUCT(D28/18)</f>
        <v>0</v>
      </c>
      <c r="G28" s="10">
        <f t="shared" si="1"/>
        <v>0</v>
      </c>
      <c r="H28" s="32">
        <f>PRODUCT(G28,18)</f>
        <v>0</v>
      </c>
      <c r="I28" s="63">
        <v>46</v>
      </c>
      <c r="J28" s="56">
        <v>0</v>
      </c>
      <c r="K28" s="57">
        <f t="shared" si="3"/>
        <v>0</v>
      </c>
      <c r="L28" s="58">
        <f>PRODUCT(K28,18)</f>
        <v>0</v>
      </c>
    </row>
    <row r="29" spans="2:12" x14ac:dyDescent="0.25">
      <c r="B29" s="47">
        <v>20</v>
      </c>
      <c r="C29" s="48" t="s">
        <v>6</v>
      </c>
      <c r="D29" s="49"/>
      <c r="E29" s="50">
        <v>6</v>
      </c>
      <c r="F29" s="46">
        <f>PRODUCT(D29/18)</f>
        <v>0</v>
      </c>
      <c r="G29" s="51">
        <v>0</v>
      </c>
      <c r="H29" s="52">
        <f>PRODUCT(G29,18)</f>
        <v>0</v>
      </c>
      <c r="I29" s="64">
        <v>6</v>
      </c>
      <c r="J29" s="56">
        <v>0</v>
      </c>
      <c r="K29" s="57">
        <f t="shared" si="3"/>
        <v>0</v>
      </c>
      <c r="L29" s="58">
        <f>PRODUCT(K29,18)</f>
        <v>0</v>
      </c>
    </row>
    <row r="30" spans="2:12" ht="30" x14ac:dyDescent="0.25">
      <c r="B30" s="47">
        <v>21</v>
      </c>
      <c r="C30" s="48" t="s">
        <v>51</v>
      </c>
      <c r="D30" s="134" t="s">
        <v>0</v>
      </c>
      <c r="E30" s="50" t="s">
        <v>0</v>
      </c>
      <c r="F30" s="45" t="s">
        <v>0</v>
      </c>
      <c r="G30" s="10" t="s">
        <v>0</v>
      </c>
      <c r="H30" s="32" t="s">
        <v>0</v>
      </c>
      <c r="I30" s="64">
        <v>208</v>
      </c>
      <c r="J30" s="56">
        <v>0</v>
      </c>
      <c r="K30" s="57">
        <f t="shared" si="3"/>
        <v>0</v>
      </c>
      <c r="L30" s="58">
        <f>PRODUCT(K30,36)</f>
        <v>0</v>
      </c>
    </row>
    <row r="31" spans="2:12" ht="30" x14ac:dyDescent="0.25">
      <c r="B31" s="47">
        <v>22</v>
      </c>
      <c r="C31" s="48" t="s">
        <v>52</v>
      </c>
      <c r="D31" s="134" t="s">
        <v>0</v>
      </c>
      <c r="E31" s="50" t="s">
        <v>0</v>
      </c>
      <c r="F31" s="45" t="s">
        <v>0</v>
      </c>
      <c r="G31" s="10" t="s">
        <v>0</v>
      </c>
      <c r="H31" s="32" t="s">
        <v>0</v>
      </c>
      <c r="I31" s="64">
        <v>15</v>
      </c>
      <c r="J31" s="56">
        <v>0</v>
      </c>
      <c r="K31" s="57">
        <f t="shared" si="3"/>
        <v>0</v>
      </c>
      <c r="L31" s="58">
        <f>PRODUCT(K31,36)</f>
        <v>0</v>
      </c>
    </row>
    <row r="32" spans="2:12" ht="30" x14ac:dyDescent="0.25">
      <c r="B32" s="47">
        <v>23</v>
      </c>
      <c r="C32" s="48" t="s">
        <v>53</v>
      </c>
      <c r="D32" s="134" t="s">
        <v>0</v>
      </c>
      <c r="E32" s="50" t="s">
        <v>0</v>
      </c>
      <c r="F32" s="45" t="s">
        <v>0</v>
      </c>
      <c r="G32" s="10" t="s">
        <v>0</v>
      </c>
      <c r="H32" s="32" t="s">
        <v>0</v>
      </c>
      <c r="I32" s="64">
        <v>205</v>
      </c>
      <c r="J32" s="56">
        <v>0</v>
      </c>
      <c r="K32" s="57">
        <f t="shared" si="3"/>
        <v>0</v>
      </c>
      <c r="L32" s="58">
        <f t="shared" ref="L32:L37" si="5">PRODUCT(K32,36)</f>
        <v>0</v>
      </c>
    </row>
    <row r="33" spans="2:12" ht="30" x14ac:dyDescent="0.25">
      <c r="B33" s="47">
        <v>24</v>
      </c>
      <c r="C33" s="48" t="s">
        <v>54</v>
      </c>
      <c r="D33" s="134" t="s">
        <v>0</v>
      </c>
      <c r="E33" s="50" t="s">
        <v>0</v>
      </c>
      <c r="F33" s="45" t="s">
        <v>0</v>
      </c>
      <c r="G33" s="10" t="s">
        <v>0</v>
      </c>
      <c r="H33" s="32" t="s">
        <v>0</v>
      </c>
      <c r="I33" s="64">
        <v>4</v>
      </c>
      <c r="J33" s="56">
        <v>0</v>
      </c>
      <c r="K33" s="57">
        <f t="shared" si="3"/>
        <v>0</v>
      </c>
      <c r="L33" s="58">
        <f t="shared" si="5"/>
        <v>0</v>
      </c>
    </row>
    <row r="34" spans="2:12" ht="30" x14ac:dyDescent="0.25">
      <c r="B34" s="47">
        <v>25</v>
      </c>
      <c r="C34" s="48" t="s">
        <v>55</v>
      </c>
      <c r="D34" s="134" t="s">
        <v>0</v>
      </c>
      <c r="E34" s="50" t="s">
        <v>0</v>
      </c>
      <c r="F34" s="45" t="s">
        <v>0</v>
      </c>
      <c r="G34" s="10" t="s">
        <v>0</v>
      </c>
      <c r="H34" s="32" t="s">
        <v>0</v>
      </c>
      <c r="I34" s="64">
        <v>6</v>
      </c>
      <c r="J34" s="56">
        <v>0</v>
      </c>
      <c r="K34" s="57">
        <f t="shared" si="3"/>
        <v>0</v>
      </c>
      <c r="L34" s="58">
        <f t="shared" si="5"/>
        <v>0</v>
      </c>
    </row>
    <row r="35" spans="2:12" ht="30" x14ac:dyDescent="0.25">
      <c r="B35" s="14">
        <v>26</v>
      </c>
      <c r="C35" s="5" t="s">
        <v>56</v>
      </c>
      <c r="D35" s="43" t="s">
        <v>0</v>
      </c>
      <c r="E35" s="6" t="s">
        <v>0</v>
      </c>
      <c r="F35" s="45" t="s">
        <v>0</v>
      </c>
      <c r="G35" s="10" t="s">
        <v>0</v>
      </c>
      <c r="H35" s="32" t="s">
        <v>0</v>
      </c>
      <c r="I35" s="63">
        <v>210</v>
      </c>
      <c r="J35" s="56">
        <v>0</v>
      </c>
      <c r="K35" s="57">
        <f t="shared" si="3"/>
        <v>0</v>
      </c>
      <c r="L35" s="58">
        <f t="shared" si="5"/>
        <v>0</v>
      </c>
    </row>
    <row r="36" spans="2:12" ht="30" x14ac:dyDescent="0.25">
      <c r="B36" s="14">
        <v>27</v>
      </c>
      <c r="C36" s="5" t="s">
        <v>57</v>
      </c>
      <c r="D36" s="43" t="s">
        <v>0</v>
      </c>
      <c r="E36" s="6" t="s">
        <v>0</v>
      </c>
      <c r="F36" s="45" t="s">
        <v>0</v>
      </c>
      <c r="G36" s="10" t="s">
        <v>0</v>
      </c>
      <c r="H36" s="32" t="s">
        <v>0</v>
      </c>
      <c r="I36" s="63">
        <v>137</v>
      </c>
      <c r="J36" s="56">
        <v>0</v>
      </c>
      <c r="K36" s="57">
        <f t="shared" si="3"/>
        <v>0</v>
      </c>
      <c r="L36" s="58">
        <f t="shared" si="5"/>
        <v>0</v>
      </c>
    </row>
    <row r="37" spans="2:12" ht="15.75" thickBot="1" x14ac:dyDescent="0.3">
      <c r="B37" s="15">
        <v>28</v>
      </c>
      <c r="C37" s="16" t="s">
        <v>50</v>
      </c>
      <c r="D37" s="69" t="s">
        <v>0</v>
      </c>
      <c r="E37" s="17" t="s">
        <v>0</v>
      </c>
      <c r="F37" s="66" t="s">
        <v>0</v>
      </c>
      <c r="G37" s="67" t="s">
        <v>0</v>
      </c>
      <c r="H37" s="68" t="s">
        <v>0</v>
      </c>
      <c r="I37" s="65">
        <v>211</v>
      </c>
      <c r="J37" s="56">
        <v>0</v>
      </c>
      <c r="K37" s="57">
        <f t="shared" si="3"/>
        <v>0</v>
      </c>
      <c r="L37" s="58">
        <f t="shared" si="5"/>
        <v>0</v>
      </c>
    </row>
    <row r="38" spans="2:12" ht="19.5" thickBot="1" x14ac:dyDescent="0.35">
      <c r="B38" s="86" t="s">
        <v>33</v>
      </c>
      <c r="C38" s="139"/>
      <c r="D38" s="140" t="s">
        <v>0</v>
      </c>
      <c r="E38" s="141" t="s">
        <v>0</v>
      </c>
      <c r="F38" s="142" t="s">
        <v>30</v>
      </c>
      <c r="G38" s="143">
        <f>SUM(G10:G29)</f>
        <v>0</v>
      </c>
      <c r="H38" s="138">
        <f>SUM(H10:H37)</f>
        <v>0</v>
      </c>
      <c r="I38" s="135" t="s">
        <v>0</v>
      </c>
      <c r="J38" s="136">
        <v>0</v>
      </c>
      <c r="K38" s="137">
        <f>SUM(K10:K29)</f>
        <v>0</v>
      </c>
      <c r="L38" s="138">
        <f>SUM(L10:L37)</f>
        <v>0</v>
      </c>
    </row>
    <row r="39" spans="2:12" x14ac:dyDescent="0.25">
      <c r="H39" s="25"/>
    </row>
    <row r="40" spans="2:12" ht="22.5" customHeight="1" thickBot="1" x14ac:dyDescent="0.3">
      <c r="F40" s="33"/>
      <c r="G40" s="33"/>
    </row>
    <row r="41" spans="2:12" ht="15.75" thickBot="1" x14ac:dyDescent="0.3">
      <c r="C41" s="121" t="s">
        <v>41</v>
      </c>
      <c r="D41" s="122"/>
      <c r="E41" s="122"/>
      <c r="F41" s="122"/>
      <c r="G41" s="123"/>
    </row>
    <row r="42" spans="2:12" ht="49.5" customHeight="1" x14ac:dyDescent="0.25">
      <c r="C42" s="35" t="s">
        <v>42</v>
      </c>
      <c r="D42" s="96" t="s">
        <v>40</v>
      </c>
      <c r="E42" s="96"/>
      <c r="F42" s="119" t="s">
        <v>43</v>
      </c>
      <c r="G42" s="120"/>
    </row>
    <row r="43" spans="2:12" ht="15.75" thickBot="1" x14ac:dyDescent="0.3">
      <c r="C43" s="36">
        <v>216</v>
      </c>
      <c r="D43" s="97">
        <v>0</v>
      </c>
      <c r="E43" s="97"/>
      <c r="F43" s="105">
        <f>PRODUCT(C43,D43)</f>
        <v>0</v>
      </c>
      <c r="G43" s="106"/>
    </row>
    <row r="44" spans="2:12" ht="18" customHeight="1" x14ac:dyDescent="0.25">
      <c r="C44" s="34"/>
      <c r="D44" s="98"/>
      <c r="E44" s="98"/>
      <c r="F44" s="34"/>
      <c r="G44" s="34"/>
    </row>
    <row r="45" spans="2:12" ht="38.25" customHeight="1" thickBot="1" x14ac:dyDescent="0.3"/>
    <row r="46" spans="2:12" ht="43.5" customHeight="1" thickBot="1" x14ac:dyDescent="0.3">
      <c r="C46" s="101" t="s">
        <v>38</v>
      </c>
      <c r="D46" s="102"/>
      <c r="E46" s="90" t="s">
        <v>48</v>
      </c>
      <c r="F46" s="91"/>
    </row>
    <row r="47" spans="2:12" x14ac:dyDescent="0.25">
      <c r="C47" s="109" t="s">
        <v>35</v>
      </c>
      <c r="D47" s="110"/>
      <c r="E47" s="92">
        <f>$H$38</f>
        <v>0</v>
      </c>
      <c r="F47" s="93"/>
    </row>
    <row r="48" spans="2:12" x14ac:dyDescent="0.25">
      <c r="C48" s="111" t="s">
        <v>36</v>
      </c>
      <c r="D48" s="112"/>
      <c r="E48" s="107">
        <f>$L$38</f>
        <v>0</v>
      </c>
      <c r="F48" s="108"/>
    </row>
    <row r="49" spans="3:7" ht="15.75" thickBot="1" x14ac:dyDescent="0.3">
      <c r="C49" s="99" t="s">
        <v>37</v>
      </c>
      <c r="D49" s="100"/>
      <c r="E49" s="103">
        <f>$F$43</f>
        <v>0</v>
      </c>
      <c r="F49" s="104"/>
    </row>
    <row r="50" spans="3:7" ht="33" customHeight="1" thickBot="1" x14ac:dyDescent="0.3">
      <c r="C50" s="70" t="s">
        <v>47</v>
      </c>
      <c r="D50" s="71"/>
      <c r="E50" s="72">
        <v>24538.82</v>
      </c>
      <c r="F50" s="73"/>
    </row>
    <row r="51" spans="3:7" ht="37.5" customHeight="1" thickBot="1" x14ac:dyDescent="0.3">
      <c r="C51" s="94" t="s">
        <v>39</v>
      </c>
      <c r="D51" s="95"/>
      <c r="E51" s="74">
        <f>SUM(E47:E50)</f>
        <v>24538.82</v>
      </c>
      <c r="F51" s="75"/>
    </row>
    <row r="52" spans="3:7" ht="15.75" thickBot="1" x14ac:dyDescent="0.3">
      <c r="C52" s="84" t="s">
        <v>44</v>
      </c>
      <c r="D52" s="85"/>
      <c r="E52" s="76"/>
      <c r="F52" s="77"/>
    </row>
    <row r="53" spans="3:7" ht="47.25" customHeight="1" thickBot="1" x14ac:dyDescent="0.3">
      <c r="C53" s="86" t="s">
        <v>39</v>
      </c>
      <c r="D53" s="87"/>
      <c r="E53" s="78">
        <f>SUM(E51:E52)</f>
        <v>24538.82</v>
      </c>
      <c r="F53" s="79"/>
    </row>
    <row r="54" spans="3:7" x14ac:dyDescent="0.25">
      <c r="G54" s="25"/>
    </row>
  </sheetData>
  <mergeCells count="41">
    <mergeCell ref="I6:L6"/>
    <mergeCell ref="I7:I8"/>
    <mergeCell ref="J7:J8"/>
    <mergeCell ref="D6:H6"/>
    <mergeCell ref="B6:B8"/>
    <mergeCell ref="C6:C8"/>
    <mergeCell ref="L7:L8"/>
    <mergeCell ref="H7:H8"/>
    <mergeCell ref="K7:K8"/>
    <mergeCell ref="F43:G43"/>
    <mergeCell ref="E48:F48"/>
    <mergeCell ref="C47:D47"/>
    <mergeCell ref="C48:D48"/>
    <mergeCell ref="G7:G8"/>
    <mergeCell ref="B38:C38"/>
    <mergeCell ref="E7:E8"/>
    <mergeCell ref="D7:D8"/>
    <mergeCell ref="F7:F8"/>
    <mergeCell ref="F42:G42"/>
    <mergeCell ref="C41:G41"/>
    <mergeCell ref="C3:K3"/>
    <mergeCell ref="J2:L2"/>
    <mergeCell ref="C2:H2"/>
    <mergeCell ref="C52:D52"/>
    <mergeCell ref="C53:D53"/>
    <mergeCell ref="D4:I4"/>
    <mergeCell ref="D5:I5"/>
    <mergeCell ref="E46:F46"/>
    <mergeCell ref="E47:F47"/>
    <mergeCell ref="C51:D51"/>
    <mergeCell ref="D42:E42"/>
    <mergeCell ref="D43:E43"/>
    <mergeCell ref="D44:E44"/>
    <mergeCell ref="C49:D49"/>
    <mergeCell ref="C46:D46"/>
    <mergeCell ref="E49:F49"/>
    <mergeCell ref="C50:D50"/>
    <mergeCell ref="E50:F50"/>
    <mergeCell ref="E51:F51"/>
    <mergeCell ref="E52:F52"/>
    <mergeCell ref="E53:F5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Jurek</dc:creator>
  <cp:lastModifiedBy>Beata Jurek</cp:lastModifiedBy>
  <cp:lastPrinted>2021-04-30T12:13:57Z</cp:lastPrinted>
  <dcterms:created xsi:type="dcterms:W3CDTF">2021-04-30T08:12:36Z</dcterms:created>
  <dcterms:modified xsi:type="dcterms:W3CDTF">2021-05-21T06:31:50Z</dcterms:modified>
</cp:coreProperties>
</file>