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kocur\Documents\Zamówienia publiczne\Postępowania przetargowe\Postępowania 2021\15. Usługi gospodarka łąkowo rolna 2022\na stronę internetową\"/>
    </mc:Choice>
  </mc:AlternateContent>
  <bookViews>
    <workbookView xWindow="630" yWindow="600" windowWidth="27495" windowHeight="13995"/>
  </bookViews>
  <sheets>
    <sheet name="Formularz cenowy" sheetId="2" r:id="rId1"/>
  </sheets>
  <definedNames>
    <definedName name="_xlnm.Print_Area" localSheetId="0">'Formularz cenowy'!$A$1:$K$25</definedName>
  </definedNames>
  <calcPr calcId="152511"/>
</workbook>
</file>

<file path=xl/calcChain.xml><?xml version="1.0" encoding="utf-8"?>
<calcChain xmlns="http://schemas.openxmlformats.org/spreadsheetml/2006/main">
  <c r="E24" i="2" l="1"/>
  <c r="E23" i="2"/>
  <c r="H16" i="2" l="1"/>
  <c r="J16" i="2" s="1"/>
  <c r="H17" i="2"/>
  <c r="J17" i="2" s="1"/>
  <c r="H18" i="2"/>
  <c r="J18" i="2" s="1"/>
  <c r="H19" i="2"/>
  <c r="J19" i="2" s="1"/>
  <c r="H20" i="2"/>
  <c r="J20" i="2" s="1"/>
  <c r="H15" i="2"/>
  <c r="J15" i="2" l="1"/>
  <c r="K15" i="2"/>
  <c r="K20" i="2"/>
  <c r="K18" i="2"/>
  <c r="K17" i="2"/>
  <c r="K16" i="2"/>
  <c r="K19" i="2"/>
  <c r="H21" i="2" l="1"/>
  <c r="K21" i="2" s="1"/>
  <c r="J21" i="2" l="1"/>
  <c r="H14" i="2"/>
  <c r="H13" i="2"/>
  <c r="K13" i="2" l="1"/>
  <c r="J14" i="2"/>
  <c r="K14" i="2"/>
  <c r="J13" i="2"/>
</calcChain>
</file>

<file path=xl/sharedStrings.xml><?xml version="1.0" encoding="utf-8"?>
<sst xmlns="http://schemas.openxmlformats.org/spreadsheetml/2006/main" count="66" uniqueCount="45">
  <si>
    <t>Nr poz.
w STWPL</t>
  </si>
  <si>
    <t>Kod czynności do rozliczenia</t>
  </si>
  <si>
    <t>Czynność - opis prac</t>
  </si>
  <si>
    <t>Jedn. miary</t>
  </si>
  <si>
    <t>Ilość</t>
  </si>
  <si>
    <t>Cena jednostkowa netto w PLN</t>
  </si>
  <si>
    <t>Wartość 
całkowita netto
w PLN</t>
  </si>
  <si>
    <t>Stawka VAT</t>
  </si>
  <si>
    <t>Wartość VAT w PLN</t>
  </si>
  <si>
    <t xml:space="preserve">Wartość całkowita brutto 
w PLN
</t>
  </si>
  <si>
    <t>HM</t>
  </si>
  <si>
    <t>HA</t>
  </si>
  <si>
    <t>ŁR-KOSZTR</t>
  </si>
  <si>
    <t>Ręczne koszenie trawy</t>
  </si>
  <si>
    <t>Cena łączna netto w PLN</t>
  </si>
  <si>
    <t>Cena łączna brutto w PLN</t>
  </si>
  <si>
    <t>(Nazwa i adres wykonawcy)</t>
  </si>
  <si>
    <t>Skarb Państwa</t>
  </si>
  <si>
    <t>Państwowe Gospodarstwo Leśne Lasy Państwowe</t>
  </si>
  <si>
    <t>Nadleśnictwo Bircza</t>
  </si>
  <si>
    <t xml:space="preserve">37-740 BIRCZA; Stara Bircza 99               </t>
  </si>
  <si>
    <t>Dokument musi być złożony pod rygorem nieważności 
w formie elektronicznej, o której mowa w art. 78(1) KC
(tj. podpisany kwalifikowanym podpisem elektronicznym)</t>
  </si>
  <si>
    <t>ŁR-GRODZR</t>
  </si>
  <si>
    <t>220</t>
  </si>
  <si>
    <t>Rozgradzanie pól</t>
  </si>
  <si>
    <t>222</t>
  </si>
  <si>
    <t>GODZ RH23</t>
  </si>
  <si>
    <t>H</t>
  </si>
  <si>
    <t>209</t>
  </si>
  <si>
    <t>GODZ RH8</t>
  </si>
  <si>
    <t>Prace godzinowe ręczne- gospodarka łąkowo-rolna</t>
  </si>
  <si>
    <t>L-ctwo- opis szczegółowy prac</t>
  </si>
  <si>
    <t>212.1</t>
  </si>
  <si>
    <t>Teren N-ctwa Bircza: termin do końca grudnia 2022r.</t>
  </si>
  <si>
    <t>Jamna 77i: termin do końca grudnia 2022r.</t>
  </si>
  <si>
    <t>Godziny ręczne- naprawa grodzeń</t>
  </si>
  <si>
    <t>Pielęgnowanie nasadzeń grupowych poprzez ręczne wykaszanie chwastów wokół drzewka oraz przestrzeni pomiędzy poszczególnymi drzewkami, wraz z dojazdem do miejsca wykonywania prac. Brzuska 43i, 36g, 21c-0,70HA: Łodzinka 51g, 47d, 160r, 47A-k-1,80HA: Krzywe 28y, 28g, 84k-1,40HA: Leszczyny 146h-0,10HA: termin do końca lipca 2022r.</t>
  </si>
  <si>
    <t>Odpowiadając na ogłoszenie o przetargu nieograniczonym na „Usługi z zakresu gospodarki łąkowo rolnej w Nadleśnictwie Bircza w 2022r.''  składamy niniejszym ofertę na pakiet GŁR tego zamówienia i oferujemy następujące ceny jednostkowe za usługi wchodzące w skład tej części zamówienia:</t>
  </si>
  <si>
    <t xml:space="preserve">Nawożenie drzewek tj. podsypanie nawozem i przekopanie gleby wokół sadzonki wraz z dojazdem do miejsca wykonywania prac i transportem nawozu z magazynu Nadleśnictwa. Krzywe 84k-140szt (23H), Łodzinka 47A-k-355szt (59H), Brzuska 21c, 36g, 43i-160szt (27H): termin 15.05.2022r.    </t>
  </si>
  <si>
    <t xml:space="preserve">Pielęgnowanie nasadzeń indywidualnych poprzez ręczne wykoszenie chwastów wokół drzewka w promieniu około 1 m, wraz ze zdjęciem i ponownym  zamontowaniem  ogrodzenia i dojazdem do miejsca wykonywania prac. Krzywe 29szt (6H), Łodzinka 10szt (2H), Jamna 29szt (6H), Brzuska 5szt (1H), Arłamów 21szt (4H), Leszczawa 26szt (5H), Pechnów 23szt (5H), Trójca 23szt (5H), Wojtkówka 32szt (6H): tremin do końca lipca 2022r.   </t>
  </si>
  <si>
    <t xml:space="preserve">Prace ręczne związane z porządkowaniem powierzchni przewidzianych do koszenia. Prace obejmują uprzątnięcie powalonych drzew z powierzchni przewidzianych do koszenia, pocięcie i wywiezienie w miejsce nie kolidujące z koszeniem (obrzeża lasu) Brzuska 8H, Krzywe 10H, Łodzinka 10H, Trójca 15H, Pechnów 10H, Arłamów 8H, Wojtkówka 8H, Posada R. 8H, Jureczkowa 10H, Jamna 10H, N-ctwo Krasiczyn 8H: do 31.05.2022r. </t>
  </si>
  <si>
    <t xml:space="preserve">Teren N-ctwa Bircza prace godzinowe 25H: 31.05.2022r </t>
  </si>
  <si>
    <t>Formowanie koron młodych drzew owocowych z nasadzeń sztucznych. Prace polegają na: uformowaniu korony po przez usunięcie pędów bocznych i górnych w tym także "wilków" (tj pędów silnie rosnących). Prace obejmują uporządkowanie powierzchni tj. wywiezienie we wskazane miejsce usuniętych konarów i gałęzi (odległość wywozu i składowania odpadów do 200 m) oraz dojazd do miejsca wykonywania prac. Łodzinka 161szt (81H), Krzywe 55szt (28H), Leszczyny 40szt (20H), Arłamów 19szt (10H), Leszczawa 25szt (11H): Od podpisania umowy do okresu wegetacyjnego. Pozostała część w okresie jesienno zimowym do końca grudnia 2022r.</t>
  </si>
  <si>
    <t xml:space="preserve">Cięcia prześwietlające drzew owocowych polegające na: przerzedzeniu nadmiernie przegęszczonych parti koron w tym także "wilków" (tj pędów silnie rosnących), odcięcie suchych gałęzi konarów a także usunięciu w zasiegu obrysu korony drzewa  roślinności (tarniny, leszczyny, gałęzi sąsiednich drzew) przeszkadzających w prawidłowym wzroście. Prace obejmują upożądkowanie powierzchni tj. wywiezienie we wskazane miejsce usuniętych konarów i gałęzi (odległość wywozu i składowania odpadów do 200 m) oraz dojazd do miejsca wykonywania prac. Pechnów 450szt (488H), Trójca 100szt (109H): Od podpisania umowy do okresu wegetacyjnego. Pozostała część w okresie jesienno zimowym do końca grudnia 2022r. </t>
  </si>
  <si>
    <t>FORMULARZ CENOWY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</si>
</sst>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9" x14ac:knownFonts="1">
    <font>
      <sz val="10"/>
      <color rgb="FF000000"/>
      <name val="Arial"/>
    </font>
    <font>
      <sz val="9"/>
      <color rgb="FF333333"/>
      <name val="Arial"/>
      <family val="2"/>
      <charset val="238"/>
    </font>
    <font>
      <b/>
      <sz val="8"/>
      <color rgb="FF333333"/>
      <name val="Arial"/>
      <family val="2"/>
      <charset val="238"/>
    </font>
    <font>
      <sz val="8"/>
      <color rgb="FF333333"/>
      <name val="Arial"/>
      <family val="2"/>
      <charset val="238"/>
    </font>
    <font>
      <b/>
      <sz val="10"/>
      <color rgb="FF333333"/>
      <name val="Arial"/>
      <family val="2"/>
      <charset val="238"/>
    </font>
    <font>
      <sz val="12"/>
      <color rgb="FF333333"/>
      <name val="Arial"/>
      <family val="2"/>
      <charset val="238"/>
    </font>
    <font>
      <b/>
      <sz val="14"/>
      <color rgb="FF333333"/>
      <name val="Arial"/>
      <family val="2"/>
      <charset val="238"/>
    </font>
    <font>
      <b/>
      <sz val="12"/>
      <color rgb="FF333333"/>
      <name val="Arial"/>
      <family val="2"/>
      <charset val="238"/>
    </font>
    <font>
      <sz val="7.5"/>
      <color rgb="FF333333"/>
      <name val="Arial"/>
      <family val="2"/>
      <charset val="238"/>
    </font>
  </fonts>
  <fills count="4">
    <fill>
      <patternFill patternType="none"/>
    </fill>
    <fill>
      <patternFill patternType="gray125"/>
    </fill>
    <fill>
      <patternFill patternType="solid">
        <fgColor rgb="FFFFFFFF"/>
        <bgColor rgb="FFFFFFFF"/>
      </patternFill>
    </fill>
    <fill>
      <patternFill patternType="solid">
        <fgColor rgb="FFF7F7F7"/>
        <bgColor rgb="FFFFFFFF"/>
      </patternFill>
    </fill>
  </fills>
  <borders count="8">
    <border>
      <left/>
      <right/>
      <top/>
      <bottom/>
      <diagonal/>
    </border>
    <border>
      <left style="thin">
        <color rgb="FFDDDDDD"/>
      </left>
      <right style="thin">
        <color rgb="FFDDDDDD"/>
      </right>
      <top style="thin">
        <color rgb="FFDDDDDD"/>
      </top>
      <bottom style="thin">
        <color rgb="FFDDDDDD"/>
      </bottom>
      <diagonal/>
    </border>
    <border>
      <left/>
      <right/>
      <top/>
      <bottom style="thin">
        <color rgb="FF000000"/>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right/>
      <top style="thin">
        <color rgb="FFDDDDDD"/>
      </top>
      <bottom/>
      <diagonal/>
    </border>
    <border>
      <left/>
      <right/>
      <top/>
      <bottom style="thin">
        <color rgb="FFDDDDDD"/>
      </bottom>
      <diagonal/>
    </border>
  </borders>
  <cellStyleXfs count="1">
    <xf numFmtId="0" fontId="0" fillId="0" borderId="0"/>
  </cellStyleXfs>
  <cellXfs count="25">
    <xf numFmtId="0" fontId="0" fillId="0" borderId="0" xfId="0"/>
    <xf numFmtId="0" fontId="1" fillId="2" borderId="0" xfId="0" applyFont="1" applyFill="1" applyAlignment="1">
      <alignment horizontal="left"/>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right" vertical="center"/>
    </xf>
    <xf numFmtId="0" fontId="1" fillId="2" borderId="1" xfId="0" applyFont="1" applyFill="1" applyBorder="1" applyAlignment="1">
      <alignment horizontal="center" vertical="center"/>
    </xf>
    <xf numFmtId="49" fontId="7" fillId="2" borderId="0" xfId="0" applyNumberFormat="1" applyFont="1" applyFill="1" applyAlignment="1">
      <alignment horizontal="left" vertical="center"/>
    </xf>
    <xf numFmtId="49" fontId="4" fillId="3" borderId="1" xfId="0" applyNumberFormat="1" applyFont="1" applyFill="1" applyBorder="1" applyAlignment="1">
      <alignment horizontal="right" vertical="center"/>
    </xf>
    <xf numFmtId="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2" borderId="0" xfId="0" applyNumberFormat="1" applyFont="1" applyFill="1" applyAlignment="1">
      <alignment horizontal="left"/>
    </xf>
    <xf numFmtId="49" fontId="8" fillId="0" borderId="1" xfId="0" applyNumberFormat="1" applyFont="1" applyFill="1" applyBorder="1" applyAlignment="1">
      <alignment horizontal="left" vertical="center" wrapText="1"/>
    </xf>
    <xf numFmtId="0" fontId="1" fillId="2" borderId="6" xfId="0" applyFont="1" applyFill="1" applyBorder="1" applyAlignment="1">
      <alignment horizontal="left" vertical="center" wrapText="1"/>
    </xf>
    <xf numFmtId="0" fontId="5" fillId="2" borderId="2" xfId="0" applyFont="1" applyFill="1" applyBorder="1" applyAlignment="1">
      <alignment horizontal="left" vertical="center"/>
    </xf>
    <xf numFmtId="49" fontId="4" fillId="3" borderId="1" xfId="0" applyNumberFormat="1" applyFont="1" applyFill="1" applyBorder="1" applyAlignment="1">
      <alignment horizontal="right" vertical="center"/>
    </xf>
    <xf numFmtId="0" fontId="5" fillId="2" borderId="7" xfId="0" applyFont="1" applyFill="1" applyBorder="1" applyAlignment="1">
      <alignment horizontal="left" vertical="center" wrapText="1"/>
    </xf>
    <xf numFmtId="49" fontId="3" fillId="2" borderId="0" xfId="0" applyNumberFormat="1" applyFont="1" applyFill="1" applyAlignment="1">
      <alignment horizontal="center" vertical="top" wrapText="1"/>
    </xf>
    <xf numFmtId="49" fontId="6" fillId="2" borderId="0" xfId="0" applyNumberFormat="1" applyFont="1" applyFill="1" applyAlignment="1">
      <alignment horizontal="center" vertical="center"/>
    </xf>
    <xf numFmtId="164" fontId="4" fillId="2" borderId="1" xfId="0" applyNumberFormat="1" applyFont="1" applyFill="1" applyBorder="1" applyAlignment="1">
      <alignment horizontal="right" vertical="center"/>
    </xf>
    <xf numFmtId="4" fontId="4" fillId="2" borderId="3" xfId="0" applyNumberFormat="1" applyFont="1" applyFill="1" applyBorder="1" applyAlignment="1">
      <alignment horizontal="right"/>
    </xf>
    <xf numFmtId="4" fontId="4" fillId="2" borderId="4" xfId="0" applyNumberFormat="1" applyFont="1" applyFill="1" applyBorder="1" applyAlignment="1">
      <alignment horizontal="right"/>
    </xf>
    <xf numFmtId="4" fontId="4" fillId="2" borderId="5" xfId="0" applyNumberFormat="1" applyFont="1" applyFill="1" applyBorder="1" applyAlignment="1">
      <alignment horizontal="right"/>
    </xf>
    <xf numFmtId="49" fontId="5" fillId="2" borderId="0" xfId="0" applyNumberFormat="1" applyFont="1" applyFill="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Zeros="0" tabSelected="1" zoomScaleNormal="100" workbookViewId="0">
      <selection activeCell="Q12" sqref="Q12"/>
    </sheetView>
  </sheetViews>
  <sheetFormatPr defaultRowHeight="12.75" x14ac:dyDescent="0.2"/>
  <cols>
    <col min="1" max="1" width="8.28515625" customWidth="1"/>
    <col min="2" max="2" width="11.42578125" customWidth="1"/>
    <col min="3" max="3" width="12.85546875" customWidth="1"/>
    <col min="4" max="4" width="55" customWidth="1"/>
    <col min="5" max="5" width="5.85546875" customWidth="1"/>
    <col min="6" max="6" width="8.28515625" customWidth="1"/>
    <col min="7" max="7" width="11.7109375" customWidth="1"/>
    <col min="8" max="8" width="8.85546875" bestFit="1" customWidth="1"/>
    <col min="9" max="9" width="6.85546875" customWidth="1"/>
    <col min="10" max="10" width="7.5703125" customWidth="1"/>
    <col min="11" max="11" width="13.85546875" bestFit="1" customWidth="1"/>
    <col min="12" max="12" width="9.5703125" customWidth="1"/>
    <col min="13" max="13" width="4.7109375" customWidth="1"/>
  </cols>
  <sheetData>
    <row r="1" spans="1:11" s="1" customFormat="1" ht="23.25" customHeight="1" x14ac:dyDescent="0.2">
      <c r="A1" s="15"/>
      <c r="B1" s="15"/>
    </row>
    <row r="2" spans="1:11" s="1" customFormat="1" ht="24.75" customHeight="1" x14ac:dyDescent="0.2">
      <c r="A2" s="15"/>
      <c r="B2" s="15"/>
    </row>
    <row r="3" spans="1:11" s="1" customFormat="1" ht="21" customHeight="1" x14ac:dyDescent="0.2">
      <c r="A3" s="15"/>
      <c r="B3" s="15"/>
      <c r="F3" s="24"/>
      <c r="G3" s="24"/>
      <c r="H3" s="24"/>
      <c r="I3" s="24"/>
      <c r="J3" s="24"/>
      <c r="K3" s="24"/>
    </row>
    <row r="4" spans="1:11" s="1" customFormat="1" ht="21" customHeight="1" x14ac:dyDescent="0.2">
      <c r="F4" s="24"/>
      <c r="G4" s="24"/>
      <c r="H4" s="24"/>
      <c r="I4" s="24"/>
      <c r="J4" s="24"/>
      <c r="K4" s="24"/>
    </row>
    <row r="5" spans="1:11" s="1" customFormat="1" ht="27" customHeight="1" x14ac:dyDescent="0.2">
      <c r="A5" s="18" t="s">
        <v>16</v>
      </c>
      <c r="B5" s="18"/>
      <c r="F5" s="24"/>
      <c r="G5" s="24"/>
      <c r="H5" s="24"/>
      <c r="I5" s="24"/>
      <c r="J5" s="24"/>
      <c r="K5" s="24"/>
    </row>
    <row r="6" spans="1:11" s="1" customFormat="1" ht="24" customHeight="1" x14ac:dyDescent="0.2">
      <c r="C6" s="19" t="s">
        <v>44</v>
      </c>
      <c r="D6" s="19"/>
      <c r="E6" s="19"/>
    </row>
    <row r="7" spans="1:11" s="1" customFormat="1" ht="20.85" customHeight="1" x14ac:dyDescent="0.2">
      <c r="A7" s="8" t="s">
        <v>17</v>
      </c>
    </row>
    <row r="8" spans="1:11" s="1" customFormat="1" ht="20.85" customHeight="1" x14ac:dyDescent="0.2">
      <c r="A8" s="8" t="s">
        <v>18</v>
      </c>
    </row>
    <row r="9" spans="1:11" s="1" customFormat="1" ht="20.85" customHeight="1" x14ac:dyDescent="0.2">
      <c r="A9" s="8" t="s">
        <v>19</v>
      </c>
    </row>
    <row r="10" spans="1:11" s="1" customFormat="1" ht="20.85" customHeight="1" x14ac:dyDescent="0.2">
      <c r="A10" s="8" t="s">
        <v>20</v>
      </c>
    </row>
    <row r="11" spans="1:11" s="1" customFormat="1" ht="50.1" customHeight="1" x14ac:dyDescent="0.2">
      <c r="A11" s="17" t="s">
        <v>37</v>
      </c>
      <c r="B11" s="17"/>
      <c r="C11" s="17"/>
      <c r="D11" s="17"/>
      <c r="E11" s="17"/>
      <c r="F11" s="17"/>
      <c r="G11" s="17"/>
      <c r="H11" s="17"/>
      <c r="I11" s="17"/>
      <c r="J11" s="17"/>
      <c r="K11" s="17"/>
    </row>
    <row r="12" spans="1:11" s="1" customFormat="1" ht="53.25" customHeight="1" x14ac:dyDescent="0.2">
      <c r="A12" s="2" t="s">
        <v>0</v>
      </c>
      <c r="B12" s="3" t="s">
        <v>1</v>
      </c>
      <c r="C12" s="3" t="s">
        <v>2</v>
      </c>
      <c r="D12" s="3" t="s">
        <v>31</v>
      </c>
      <c r="E12" s="3" t="s">
        <v>3</v>
      </c>
      <c r="F12" s="3" t="s">
        <v>4</v>
      </c>
      <c r="G12" s="3" t="s">
        <v>5</v>
      </c>
      <c r="H12" s="2" t="s">
        <v>6</v>
      </c>
      <c r="I12" s="3" t="s">
        <v>7</v>
      </c>
      <c r="J12" s="3" t="s">
        <v>8</v>
      </c>
      <c r="K12" s="2" t="s">
        <v>9</v>
      </c>
    </row>
    <row r="13" spans="1:11" s="1" customFormat="1" ht="24" customHeight="1" x14ac:dyDescent="0.2">
      <c r="A13" s="4" t="s">
        <v>23</v>
      </c>
      <c r="B13" s="4" t="s">
        <v>22</v>
      </c>
      <c r="C13" s="5" t="s">
        <v>24</v>
      </c>
      <c r="D13" s="13" t="s">
        <v>34</v>
      </c>
      <c r="E13" s="4" t="s">
        <v>10</v>
      </c>
      <c r="F13" s="6">
        <v>3.1</v>
      </c>
      <c r="G13" s="6"/>
      <c r="H13" s="11">
        <f>G13*F13</f>
        <v>0</v>
      </c>
      <c r="I13" s="7">
        <v>23</v>
      </c>
      <c r="J13" s="10">
        <f>H13*0.23</f>
        <v>0</v>
      </c>
      <c r="K13" s="10">
        <f>H13*1.23</f>
        <v>0</v>
      </c>
    </row>
    <row r="14" spans="1:11" s="1" customFormat="1" ht="43.5" customHeight="1" x14ac:dyDescent="0.2">
      <c r="A14" s="4" t="s">
        <v>25</v>
      </c>
      <c r="B14" s="4" t="s">
        <v>26</v>
      </c>
      <c r="C14" s="5" t="s">
        <v>35</v>
      </c>
      <c r="D14" s="13" t="s">
        <v>33</v>
      </c>
      <c r="E14" s="4" t="s">
        <v>27</v>
      </c>
      <c r="F14" s="6">
        <v>40</v>
      </c>
      <c r="G14" s="6"/>
      <c r="H14" s="11">
        <f>G14*F14</f>
        <v>0</v>
      </c>
      <c r="I14" s="7">
        <v>23</v>
      </c>
      <c r="J14" s="10">
        <f>H14*0.23</f>
        <v>0</v>
      </c>
      <c r="K14" s="10">
        <f>H14*1.23</f>
        <v>0</v>
      </c>
    </row>
    <row r="15" spans="1:11" s="1" customFormat="1" ht="75" customHeight="1" x14ac:dyDescent="0.2">
      <c r="A15" s="4" t="s">
        <v>28</v>
      </c>
      <c r="B15" s="4" t="s">
        <v>29</v>
      </c>
      <c r="C15" s="5" t="s">
        <v>30</v>
      </c>
      <c r="D15" s="13" t="s">
        <v>38</v>
      </c>
      <c r="E15" s="4" t="s">
        <v>27</v>
      </c>
      <c r="F15" s="6">
        <v>109</v>
      </c>
      <c r="G15" s="6"/>
      <c r="H15" s="11">
        <f>G15*F15</f>
        <v>0</v>
      </c>
      <c r="I15" s="7">
        <v>8</v>
      </c>
      <c r="J15" s="10">
        <f>H15*0.08</f>
        <v>0</v>
      </c>
      <c r="K15" s="10">
        <f t="shared" ref="K15:K20" si="0">H15*1.08</f>
        <v>0</v>
      </c>
    </row>
    <row r="16" spans="1:11" s="1" customFormat="1" ht="75" customHeight="1" x14ac:dyDescent="0.2">
      <c r="A16" s="4" t="s">
        <v>28</v>
      </c>
      <c r="B16" s="4" t="s">
        <v>29</v>
      </c>
      <c r="C16" s="5" t="s">
        <v>30</v>
      </c>
      <c r="D16" s="13" t="s">
        <v>39</v>
      </c>
      <c r="E16" s="4" t="s">
        <v>27</v>
      </c>
      <c r="F16" s="6">
        <v>40</v>
      </c>
      <c r="G16" s="6"/>
      <c r="H16" s="11">
        <f t="shared" ref="H16:H20" si="1">G16*F16</f>
        <v>0</v>
      </c>
      <c r="I16" s="7">
        <v>8</v>
      </c>
      <c r="J16" s="10">
        <f t="shared" ref="J16:J20" si="2">H16*0.08</f>
        <v>0</v>
      </c>
      <c r="K16" s="10">
        <f t="shared" si="0"/>
        <v>0</v>
      </c>
    </row>
    <row r="17" spans="1:12" s="1" customFormat="1" ht="75" customHeight="1" x14ac:dyDescent="0.2">
      <c r="A17" s="4" t="s">
        <v>28</v>
      </c>
      <c r="B17" s="4" t="s">
        <v>29</v>
      </c>
      <c r="C17" s="5" t="s">
        <v>30</v>
      </c>
      <c r="D17" s="13" t="s">
        <v>40</v>
      </c>
      <c r="E17" s="4" t="s">
        <v>27</v>
      </c>
      <c r="F17" s="6">
        <v>105</v>
      </c>
      <c r="G17" s="6"/>
      <c r="H17" s="11">
        <f t="shared" si="1"/>
        <v>0</v>
      </c>
      <c r="I17" s="7">
        <v>8</v>
      </c>
      <c r="J17" s="10">
        <f t="shared" si="2"/>
        <v>0</v>
      </c>
      <c r="K17" s="10">
        <f t="shared" si="0"/>
        <v>0</v>
      </c>
    </row>
    <row r="18" spans="1:12" s="1" customFormat="1" ht="75" customHeight="1" x14ac:dyDescent="0.2">
      <c r="A18" s="4" t="s">
        <v>28</v>
      </c>
      <c r="B18" s="4" t="s">
        <v>29</v>
      </c>
      <c r="C18" s="5" t="s">
        <v>30</v>
      </c>
      <c r="D18" s="13" t="s">
        <v>41</v>
      </c>
      <c r="E18" s="4" t="s">
        <v>27</v>
      </c>
      <c r="F18" s="6">
        <v>25</v>
      </c>
      <c r="G18" s="6"/>
      <c r="H18" s="11">
        <f t="shared" si="1"/>
        <v>0</v>
      </c>
      <c r="I18" s="7">
        <v>8</v>
      </c>
      <c r="J18" s="10">
        <f t="shared" si="2"/>
        <v>0</v>
      </c>
      <c r="K18" s="10">
        <f t="shared" si="0"/>
        <v>0</v>
      </c>
    </row>
    <row r="19" spans="1:12" s="1" customFormat="1" ht="98.25" customHeight="1" x14ac:dyDescent="0.2">
      <c r="A19" s="4" t="s">
        <v>28</v>
      </c>
      <c r="B19" s="4" t="s">
        <v>29</v>
      </c>
      <c r="C19" s="5" t="s">
        <v>30</v>
      </c>
      <c r="D19" s="13" t="s">
        <v>42</v>
      </c>
      <c r="E19" s="4" t="s">
        <v>27</v>
      </c>
      <c r="F19" s="6">
        <v>150</v>
      </c>
      <c r="G19" s="6"/>
      <c r="H19" s="11">
        <f t="shared" si="1"/>
        <v>0</v>
      </c>
      <c r="I19" s="7">
        <v>8</v>
      </c>
      <c r="J19" s="10">
        <f t="shared" si="2"/>
        <v>0</v>
      </c>
      <c r="K19" s="10">
        <f t="shared" si="0"/>
        <v>0</v>
      </c>
    </row>
    <row r="20" spans="1:12" s="1" customFormat="1" ht="108" customHeight="1" x14ac:dyDescent="0.2">
      <c r="A20" s="4" t="s">
        <v>28</v>
      </c>
      <c r="B20" s="4" t="s">
        <v>29</v>
      </c>
      <c r="C20" s="5" t="s">
        <v>30</v>
      </c>
      <c r="D20" s="13" t="s">
        <v>43</v>
      </c>
      <c r="E20" s="4" t="s">
        <v>27</v>
      </c>
      <c r="F20" s="6">
        <v>597</v>
      </c>
      <c r="G20" s="6"/>
      <c r="H20" s="11">
        <f t="shared" si="1"/>
        <v>0</v>
      </c>
      <c r="I20" s="7">
        <v>8</v>
      </c>
      <c r="J20" s="10">
        <f t="shared" si="2"/>
        <v>0</v>
      </c>
      <c r="K20" s="10">
        <f t="shared" si="0"/>
        <v>0</v>
      </c>
      <c r="L20" s="12"/>
    </row>
    <row r="21" spans="1:12" s="1" customFormat="1" ht="73.5" customHeight="1" x14ac:dyDescent="0.2">
      <c r="A21" s="4" t="s">
        <v>32</v>
      </c>
      <c r="B21" s="4" t="s">
        <v>12</v>
      </c>
      <c r="C21" s="5" t="s">
        <v>13</v>
      </c>
      <c r="D21" s="13" t="s">
        <v>36</v>
      </c>
      <c r="E21" s="4" t="s">
        <v>11</v>
      </c>
      <c r="F21" s="6">
        <v>4</v>
      </c>
      <c r="G21" s="6"/>
      <c r="H21" s="11">
        <f>G21*F21</f>
        <v>0</v>
      </c>
      <c r="I21" s="7">
        <v>8</v>
      </c>
      <c r="J21" s="10">
        <f>H21*0.08</f>
        <v>0</v>
      </c>
      <c r="K21" s="10">
        <f>H21*1.08</f>
        <v>0</v>
      </c>
    </row>
    <row r="22" spans="1:12" s="1" customFormat="1" ht="1.1499999999999999" customHeight="1" x14ac:dyDescent="0.2"/>
    <row r="23" spans="1:12" s="1" customFormat="1" ht="21.4" customHeight="1" x14ac:dyDescent="0.2">
      <c r="A23" s="16" t="s">
        <v>14</v>
      </c>
      <c r="B23" s="16"/>
      <c r="C23" s="16"/>
      <c r="D23" s="9"/>
      <c r="E23" s="20">
        <f>SUM(H13:H21)</f>
        <v>0</v>
      </c>
      <c r="F23" s="20"/>
      <c r="G23" s="20"/>
      <c r="H23" s="20"/>
      <c r="I23" s="20"/>
      <c r="J23" s="20"/>
      <c r="K23" s="20"/>
    </row>
    <row r="24" spans="1:12" s="1" customFormat="1" ht="21.4" customHeight="1" x14ac:dyDescent="0.2">
      <c r="A24" s="16" t="s">
        <v>15</v>
      </c>
      <c r="B24" s="16"/>
      <c r="C24" s="16"/>
      <c r="D24" s="9"/>
      <c r="E24" s="21">
        <f>SUM(K13:K21)</f>
        <v>0</v>
      </c>
      <c r="F24" s="22"/>
      <c r="G24" s="22"/>
      <c r="H24" s="22"/>
      <c r="I24" s="22"/>
      <c r="J24" s="22"/>
      <c r="K24" s="23"/>
    </row>
    <row r="25" spans="1:12" s="1" customFormat="1" ht="64.5" customHeight="1" x14ac:dyDescent="0.2">
      <c r="A25" s="14" t="s">
        <v>21</v>
      </c>
      <c r="B25" s="14"/>
      <c r="C25" s="14"/>
      <c r="D25" s="14"/>
      <c r="E25" s="14"/>
      <c r="F25" s="14"/>
      <c r="G25" s="14"/>
      <c r="H25" s="14"/>
      <c r="I25" s="14"/>
      <c r="J25" s="14"/>
    </row>
  </sheetData>
  <mergeCells count="12">
    <mergeCell ref="A25:J25"/>
    <mergeCell ref="A1:B1"/>
    <mergeCell ref="A23:C23"/>
    <mergeCell ref="A24:C24"/>
    <mergeCell ref="A2:B2"/>
    <mergeCell ref="A11:K11"/>
    <mergeCell ref="A3:B3"/>
    <mergeCell ref="A5:B5"/>
    <mergeCell ref="C6:E6"/>
    <mergeCell ref="E23:K23"/>
    <mergeCell ref="E24:K24"/>
    <mergeCell ref="F3:K5"/>
  </mergeCells>
  <printOptions horizontalCentered="1"/>
  <pageMargins left="0.70866141732283472" right="0.70866141732283472" top="0.74803149606299213" bottom="0.35433070866141736" header="0.31496062992125984" footer="0.31496062992125984"/>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Formularz cenowy</vt:lpstr>
      <vt:lpstr>'Formularz cenowy'!Obszar_wydruku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Jan Kocur</cp:lastModifiedBy>
  <cp:lastPrinted>2021-12-21T13:20:19Z</cp:lastPrinted>
  <dcterms:created xsi:type="dcterms:W3CDTF">2021-12-03T11:04:21Z</dcterms:created>
  <dcterms:modified xsi:type="dcterms:W3CDTF">2021-12-22T07:19:53Z</dcterms:modified>
</cp:coreProperties>
</file>