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lgawa\Desktop\OLA\Zamówienia publiczne 2023\Przetargi\Algawa_1_W_2023 - energia\"/>
    </mc:Choice>
  </mc:AlternateContent>
  <xr:revisionPtr revIDLastSave="0" documentId="13_ncr:1_{608824FA-E039-45CE-9EFB-FFA898D42D1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usz1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32" sheetId="33" r:id="rId33"/>
    <sheet name="33" sheetId="34" r:id="rId34"/>
    <sheet name="34" sheetId="35" r:id="rId35"/>
    <sheet name="35" sheetId="36" r:id="rId36"/>
    <sheet name="36" sheetId="37" r:id="rId37"/>
    <sheet name="37" sheetId="38" r:id="rId38"/>
    <sheet name="38" sheetId="39" r:id="rId39"/>
  </sheets>
  <calcPr calcId="191029"/>
</workbook>
</file>

<file path=xl/calcChain.xml><?xml version="1.0" encoding="utf-8"?>
<calcChain xmlns="http://schemas.openxmlformats.org/spreadsheetml/2006/main">
  <c r="I79" i="1" l="1"/>
  <c r="I37" i="1"/>
  <c r="I23" i="1"/>
  <c r="I15" i="1"/>
  <c r="H78" i="1" l="1"/>
  <c r="C17" i="39"/>
  <c r="D17" i="39"/>
  <c r="E17" i="39"/>
  <c r="B17" i="39"/>
  <c r="H77" i="1" s="1"/>
  <c r="C17" i="37"/>
  <c r="H74" i="1" s="1"/>
  <c r="D17" i="37"/>
  <c r="E17" i="37"/>
  <c r="B17" i="37"/>
  <c r="H73" i="1" s="1"/>
  <c r="I73" i="1" s="1"/>
  <c r="H72" i="1"/>
  <c r="C17" i="36"/>
  <c r="D17" i="36"/>
  <c r="E17" i="36"/>
  <c r="B17" i="36"/>
  <c r="H71" i="1" s="1"/>
  <c r="I71" i="1" s="1"/>
  <c r="C17" i="35"/>
  <c r="H70" i="1" s="1"/>
  <c r="D17" i="35"/>
  <c r="E17" i="35"/>
  <c r="B17" i="35"/>
  <c r="H69" i="1" s="1"/>
  <c r="H68" i="1"/>
  <c r="C17" i="34"/>
  <c r="D17" i="34"/>
  <c r="E17" i="34"/>
  <c r="B17" i="34"/>
  <c r="H67" i="1" s="1"/>
  <c r="C17" i="33"/>
  <c r="H66" i="1" s="1"/>
  <c r="D17" i="33"/>
  <c r="E17" i="33"/>
  <c r="B17" i="33"/>
  <c r="H65" i="1" s="1"/>
  <c r="H64" i="1"/>
  <c r="C16" i="32"/>
  <c r="D16" i="32"/>
  <c r="E16" i="32"/>
  <c r="B16" i="32"/>
  <c r="H63" i="1" s="1"/>
  <c r="I63" i="1" s="1"/>
  <c r="C17" i="31"/>
  <c r="H62" i="1" s="1"/>
  <c r="D17" i="31"/>
  <c r="E17" i="31"/>
  <c r="B17" i="31"/>
  <c r="H61" i="1" s="1"/>
  <c r="H60" i="1"/>
  <c r="C17" i="30"/>
  <c r="D17" i="30"/>
  <c r="E17" i="30"/>
  <c r="B17" i="30"/>
  <c r="H59" i="1" s="1"/>
  <c r="I59" i="1" s="1"/>
  <c r="C17" i="29"/>
  <c r="H58" i="1" s="1"/>
  <c r="D17" i="29"/>
  <c r="E17" i="29"/>
  <c r="B17" i="29"/>
  <c r="H57" i="1" s="1"/>
  <c r="H56" i="1"/>
  <c r="C17" i="28"/>
  <c r="D17" i="28"/>
  <c r="E17" i="28"/>
  <c r="B17" i="28"/>
  <c r="H55" i="1" s="1"/>
  <c r="C17" i="27"/>
  <c r="H54" i="1" s="1"/>
  <c r="D17" i="27"/>
  <c r="E17" i="27"/>
  <c r="B17" i="27"/>
  <c r="H53" i="1" s="1"/>
  <c r="H52" i="1"/>
  <c r="C17" i="26"/>
  <c r="D17" i="26"/>
  <c r="E17" i="26"/>
  <c r="B17" i="26"/>
  <c r="H51" i="1" s="1"/>
  <c r="I51" i="1" s="1"/>
  <c r="C17" i="25"/>
  <c r="H50" i="1" s="1"/>
  <c r="D17" i="25"/>
  <c r="E17" i="25"/>
  <c r="B17" i="25"/>
  <c r="H49" i="1" s="1"/>
  <c r="H48" i="1"/>
  <c r="C17" i="24"/>
  <c r="D17" i="24"/>
  <c r="E17" i="24"/>
  <c r="B17" i="24"/>
  <c r="H47" i="1" s="1"/>
  <c r="I47" i="1" s="1"/>
  <c r="C17" i="23"/>
  <c r="H46" i="1" s="1"/>
  <c r="D17" i="23"/>
  <c r="E17" i="23"/>
  <c r="B17" i="23"/>
  <c r="H45" i="1" s="1"/>
  <c r="H44" i="1"/>
  <c r="C17" i="22"/>
  <c r="D17" i="22"/>
  <c r="E17" i="22"/>
  <c r="B17" i="22"/>
  <c r="H43" i="1" s="1"/>
  <c r="I43" i="1" s="1"/>
  <c r="C17" i="21"/>
  <c r="H42" i="1" s="1"/>
  <c r="D17" i="21"/>
  <c r="E17" i="21"/>
  <c r="B17" i="21"/>
  <c r="H41" i="1" s="1"/>
  <c r="I41" i="1" s="1"/>
  <c r="B17" i="20"/>
  <c r="H39" i="1" s="1"/>
  <c r="E17" i="20"/>
  <c r="C17" i="20"/>
  <c r="H40" i="1" s="1"/>
  <c r="D17" i="20"/>
  <c r="C17" i="18"/>
  <c r="H36" i="1" s="1"/>
  <c r="D17" i="18"/>
  <c r="E17" i="18"/>
  <c r="B17" i="18"/>
  <c r="H35" i="1" s="1"/>
  <c r="H34" i="1"/>
  <c r="C17" i="17"/>
  <c r="D17" i="17"/>
  <c r="E17" i="17"/>
  <c r="B17" i="17"/>
  <c r="H33" i="1" s="1"/>
  <c r="C17" i="16"/>
  <c r="H32" i="1" s="1"/>
  <c r="D17" i="16"/>
  <c r="E17" i="16"/>
  <c r="B17" i="16"/>
  <c r="H31" i="1" s="1"/>
  <c r="H30" i="1"/>
  <c r="C17" i="15"/>
  <c r="D17" i="15"/>
  <c r="E17" i="15"/>
  <c r="B17" i="15"/>
  <c r="H29" i="1" s="1"/>
  <c r="C17" i="14"/>
  <c r="H28" i="1" s="1"/>
  <c r="D17" i="14"/>
  <c r="E17" i="14"/>
  <c r="B17" i="14"/>
  <c r="H27" i="1" s="1"/>
  <c r="D13" i="13"/>
  <c r="C17" i="11"/>
  <c r="H22" i="1" s="1"/>
  <c r="D17" i="11"/>
  <c r="E17" i="11"/>
  <c r="B17" i="11"/>
  <c r="H21" i="1" s="1"/>
  <c r="I21" i="1" s="1"/>
  <c r="B17" i="10"/>
  <c r="H19" i="1" s="1"/>
  <c r="E17" i="10"/>
  <c r="C17" i="10"/>
  <c r="H20" i="1" s="1"/>
  <c r="D17" i="10"/>
  <c r="I27" i="1" l="1"/>
  <c r="I69" i="1"/>
  <c r="I19" i="1"/>
  <c r="I33" i="1"/>
  <c r="I65" i="1"/>
  <c r="I39" i="1"/>
  <c r="I55" i="1"/>
  <c r="I67" i="1"/>
  <c r="I77" i="1"/>
  <c r="I29" i="1"/>
  <c r="I31" i="1"/>
  <c r="I35" i="1"/>
  <c r="I45" i="1"/>
  <c r="I49" i="1"/>
  <c r="I53" i="1"/>
  <c r="I57" i="1"/>
  <c r="I61" i="1"/>
  <c r="C17" i="9"/>
  <c r="H18" i="1" s="1"/>
  <c r="D17" i="9"/>
  <c r="E17" i="9"/>
  <c r="B17" i="9"/>
  <c r="H17" i="1" s="1"/>
  <c r="I17" i="1" s="1"/>
  <c r="H14" i="1"/>
  <c r="C17" i="7"/>
  <c r="D17" i="7"/>
  <c r="E17" i="7"/>
  <c r="B17" i="7"/>
  <c r="H13" i="1" s="1"/>
  <c r="I13" i="1" s="1"/>
  <c r="C17" i="6"/>
  <c r="H11" i="1" s="1"/>
  <c r="D88" i="1" s="1"/>
  <c r="D17" i="6"/>
  <c r="H12" i="1" s="1"/>
  <c r="D89" i="1" s="1"/>
  <c r="E17" i="6"/>
  <c r="B17" i="6"/>
  <c r="H10" i="1" s="1"/>
  <c r="D87" i="1" s="1"/>
  <c r="C17" i="5"/>
  <c r="H9" i="1" s="1"/>
  <c r="D17" i="5"/>
  <c r="E17" i="5"/>
  <c r="B17" i="5"/>
  <c r="H8" i="1" s="1"/>
  <c r="H7" i="1"/>
  <c r="C17" i="4"/>
  <c r="D17" i="4"/>
  <c r="E17" i="4"/>
  <c r="B17" i="4"/>
  <c r="H6" i="1" s="1"/>
  <c r="C13" i="3"/>
  <c r="C15" i="3" s="1"/>
  <c r="H5" i="1" s="1"/>
  <c r="D13" i="3"/>
  <c r="D15" i="3" s="1"/>
  <c r="E13" i="3"/>
  <c r="E15" i="3" s="1"/>
  <c r="B13" i="3"/>
  <c r="B15" i="3" s="1"/>
  <c r="H4" i="1" s="1"/>
  <c r="E12" i="3"/>
  <c r="H3" i="1"/>
  <c r="C17" i="2"/>
  <c r="D17" i="2"/>
  <c r="E17" i="2"/>
  <c r="B17" i="2"/>
  <c r="H2" i="1" s="1"/>
  <c r="E87" i="1" l="1"/>
  <c r="I4" i="1"/>
  <c r="I8" i="1"/>
  <c r="D86" i="1"/>
  <c r="I10" i="1"/>
  <c r="I6" i="1"/>
  <c r="I2" i="1"/>
  <c r="E14" i="38"/>
  <c r="C14" i="38"/>
  <c r="B14" i="38"/>
  <c r="E11" i="13"/>
  <c r="E13" i="13" s="1"/>
  <c r="C11" i="13"/>
  <c r="C13" i="13" s="1"/>
  <c r="H26" i="1" s="1"/>
  <c r="B11" i="13"/>
  <c r="B13" i="13" s="1"/>
  <c r="H25" i="1" s="1"/>
  <c r="I25" i="1" s="1"/>
  <c r="H81" i="1" l="1"/>
  <c r="D85" i="1"/>
  <c r="E85" i="1" l="1"/>
  <c r="E90" i="1" s="1"/>
  <c r="D90" i="1"/>
</calcChain>
</file>

<file path=xl/sharedStrings.xml><?xml version="1.0" encoding="utf-8"?>
<sst xmlns="http://schemas.openxmlformats.org/spreadsheetml/2006/main" count="1102" uniqueCount="179">
  <si>
    <t>L.p.</t>
  </si>
  <si>
    <t>Nazwa PPE</t>
  </si>
  <si>
    <t>Adres PPE</t>
  </si>
  <si>
    <t>Nowy Numer PPE</t>
  </si>
  <si>
    <t>Taryfa</t>
  </si>
  <si>
    <t>1</t>
  </si>
  <si>
    <t>Siedziba Spółki</t>
  </si>
  <si>
    <t>Aleksandrów Kujawski , 87-700 Aleksandrów Kujawski</t>
  </si>
  <si>
    <t>590243896006491688</t>
  </si>
  <si>
    <t>C12a</t>
  </si>
  <si>
    <t>szczyt</t>
  </si>
  <si>
    <t>pozaszczyt</t>
  </si>
  <si>
    <t>2</t>
  </si>
  <si>
    <t>SUW Grabie</t>
  </si>
  <si>
    <t>Grabie , 87-700 Grabie</t>
  </si>
  <si>
    <t>590243896005966439</t>
  </si>
  <si>
    <t>3</t>
  </si>
  <si>
    <t>SUW Ośno</t>
  </si>
  <si>
    <t>Ośno , 87-700 Ośno</t>
  </si>
  <si>
    <t>590243896006510662</t>
  </si>
  <si>
    <t>96464330</t>
  </si>
  <si>
    <t>4</t>
  </si>
  <si>
    <t>SUW Służewo</t>
  </si>
  <si>
    <t>Służewo , 87-700 Służewo</t>
  </si>
  <si>
    <t>590243896006508607</t>
  </si>
  <si>
    <t>50002145</t>
  </si>
  <si>
    <t>5</t>
  </si>
  <si>
    <t>SUW Kuczek</t>
  </si>
  <si>
    <t>Kuczek , 87-700 Kuczek</t>
  </si>
  <si>
    <t>590243896006127921</t>
  </si>
  <si>
    <t>42994136</t>
  </si>
  <si>
    <t>C23</t>
  </si>
  <si>
    <t>szczyt przed</t>
  </si>
  <si>
    <t>szczyt po</t>
  </si>
  <si>
    <t>6</t>
  </si>
  <si>
    <t>Przepompownia P1</t>
  </si>
  <si>
    <t>590243896006511089</t>
  </si>
  <si>
    <t>7</t>
  </si>
  <si>
    <t>Przepompownia P2 (WODZ.)</t>
  </si>
  <si>
    <t>590243896006100092</t>
  </si>
  <si>
    <t>8</t>
  </si>
  <si>
    <t>Przepompownia P4</t>
  </si>
  <si>
    <t>Goszczewo , 87-700 Goszczewo</t>
  </si>
  <si>
    <t>590243896006370952</t>
  </si>
  <si>
    <t>9</t>
  </si>
  <si>
    <t>Przepompownia P7</t>
  </si>
  <si>
    <t>Rożno Parcele , 87-700 Rożno Parcele</t>
  </si>
  <si>
    <t>590243896006406293</t>
  </si>
  <si>
    <t>10</t>
  </si>
  <si>
    <t>Przepompownia  P8</t>
  </si>
  <si>
    <t>590243896006008510</t>
  </si>
  <si>
    <t>11</t>
  </si>
  <si>
    <t>PPS-1 Danilewicz Zielińskiej</t>
  </si>
  <si>
    <t>Zgoda , 87-700 Zgoda</t>
  </si>
  <si>
    <t>590243896006481818</t>
  </si>
  <si>
    <t>12</t>
  </si>
  <si>
    <t>PPPS-2 Danilewicz Zielińskiej</t>
  </si>
  <si>
    <t>Stawki , 87-700 Stawki</t>
  </si>
  <si>
    <t>590243896006418098</t>
  </si>
  <si>
    <t>13</t>
  </si>
  <si>
    <t>Przepompownia PPS-3 Zgoda</t>
  </si>
  <si>
    <t>590243896006416674</t>
  </si>
  <si>
    <t>14</t>
  </si>
  <si>
    <t>Przepompownia ul. Miłosza</t>
  </si>
  <si>
    <t>Łazieniec , 87-700 Łazieniec</t>
  </si>
  <si>
    <t>590243896006507044</t>
  </si>
  <si>
    <t>15</t>
  </si>
  <si>
    <t>Przepompownia ul Wiejska/Hallera</t>
  </si>
  <si>
    <t>590243896006408570</t>
  </si>
  <si>
    <t>16</t>
  </si>
  <si>
    <t>Przepompownia ul. Stachury</t>
  </si>
  <si>
    <t>590243896006408587</t>
  </si>
  <si>
    <t>17</t>
  </si>
  <si>
    <t>Przepompownia ul. Reymonta</t>
  </si>
  <si>
    <t>590243896006505132</t>
  </si>
  <si>
    <t>18</t>
  </si>
  <si>
    <t>Przepompownia P-3 Okrężna</t>
  </si>
  <si>
    <t>ul. Dworcowa DZ. 18, 87-700 Odolion</t>
  </si>
  <si>
    <t>590243896006412003</t>
  </si>
  <si>
    <t>19</t>
  </si>
  <si>
    <t>Przepompownia P-4 Okrężna</t>
  </si>
  <si>
    <t>Odolion , 87-700 Odolion</t>
  </si>
  <si>
    <t>590243896006412010</t>
  </si>
  <si>
    <t>20</t>
  </si>
  <si>
    <t>Przepompownia P-5 Parkowa</t>
  </si>
  <si>
    <t>590243896006505729</t>
  </si>
  <si>
    <t>21</t>
  </si>
  <si>
    <t>Przepompownia P-2 Drogówka</t>
  </si>
  <si>
    <t>590243896006511539</t>
  </si>
  <si>
    <t>22</t>
  </si>
  <si>
    <t>Przepompownia ul. Polna</t>
  </si>
  <si>
    <t>590243896006468277</t>
  </si>
  <si>
    <t>23</t>
  </si>
  <si>
    <t>Przepompownia P-7 Liliowa</t>
  </si>
  <si>
    <t>590243896006408990</t>
  </si>
  <si>
    <t>24</t>
  </si>
  <si>
    <t>Przepompownia Sosnowa</t>
  </si>
  <si>
    <t>590243896006512901</t>
  </si>
  <si>
    <t>25</t>
  </si>
  <si>
    <t>Przepompownia P-8 Liliowa</t>
  </si>
  <si>
    <t>590243896006512512</t>
  </si>
  <si>
    <t>26</t>
  </si>
  <si>
    <t>PrzepompowniaP-9</t>
  </si>
  <si>
    <t>Rudunki , 87-700 Rudunki</t>
  </si>
  <si>
    <t>590243896006509000</t>
  </si>
  <si>
    <t>27</t>
  </si>
  <si>
    <t>Przepompownia ul. Jesionowa</t>
  </si>
  <si>
    <t>590243896006508379</t>
  </si>
  <si>
    <t>28</t>
  </si>
  <si>
    <t>Przepompownia ul. Wrzosowa</t>
  </si>
  <si>
    <t>590243896006507204</t>
  </si>
  <si>
    <t>29</t>
  </si>
  <si>
    <t>Przepompownia P-10 Jarzębinowa</t>
  </si>
  <si>
    <t>590243896006406927</t>
  </si>
  <si>
    <t>30</t>
  </si>
  <si>
    <t>Przepompownia P-2 Krokusowa</t>
  </si>
  <si>
    <t>Rożno-Parcele , 87-700 Rożno-Parcele</t>
  </si>
  <si>
    <t>590243896006512765</t>
  </si>
  <si>
    <t>31</t>
  </si>
  <si>
    <t>Przepompownia P-1 Krokusowa</t>
  </si>
  <si>
    <t>590243896006402646</t>
  </si>
  <si>
    <t>32</t>
  </si>
  <si>
    <t>Przepompownia ul. Fiołkowa</t>
  </si>
  <si>
    <t>590243896006505668</t>
  </si>
  <si>
    <t>33</t>
  </si>
  <si>
    <t>Przepompownia S16-P2</t>
  </si>
  <si>
    <t>590243896006422897</t>
  </si>
  <si>
    <t>34</t>
  </si>
  <si>
    <t>Przepompownia S9-P1</t>
  </si>
  <si>
    <t>590243896006424099</t>
  </si>
  <si>
    <t>35</t>
  </si>
  <si>
    <t>Przepompownia S43-P4</t>
  </si>
  <si>
    <t>Konradowo , 87-700 Konradowo</t>
  </si>
  <si>
    <t>590243896006422453</t>
  </si>
  <si>
    <t>36</t>
  </si>
  <si>
    <t>Kuchnia Służewo</t>
  </si>
  <si>
    <t>ul. Toruńska 6-8, 87-710 Służewo</t>
  </si>
  <si>
    <t>590243896006492272</t>
  </si>
  <si>
    <t>37</t>
  </si>
  <si>
    <t>Stacja podnoszenia Zgoda</t>
  </si>
  <si>
    <t>Zgoda dz. 107, 87-700 Zgoda</t>
  </si>
  <si>
    <t>590243896006183545</t>
  </si>
  <si>
    <t>38</t>
  </si>
  <si>
    <t>Oczyszczalnia ścieków</t>
  </si>
  <si>
    <t>ul. - dz. 164/48, Przybranowo, 87-700 Aleksandrów Kujawski</t>
  </si>
  <si>
    <t>590243896040291695</t>
  </si>
  <si>
    <t xml:space="preserve">Przepompownia Przybranowo </t>
  </si>
  <si>
    <t>SUMA</t>
  </si>
  <si>
    <t>Przybranowo dz . Nr 184, 87-700Aleksandrów Kujawski</t>
  </si>
  <si>
    <t>590243896042533205</t>
  </si>
  <si>
    <t>2023-01-01 00:00</t>
  </si>
  <si>
    <t>2023-02-01 00:00</t>
  </si>
  <si>
    <t>2023-03-01 00:00</t>
  </si>
  <si>
    <t>2023-04-01 00:00</t>
  </si>
  <si>
    <t>Data</t>
  </si>
  <si>
    <t>Strefa 1 [kWh]</t>
  </si>
  <si>
    <t>Strefa 2 [kWh]</t>
  </si>
  <si>
    <t>Strefa 3 [kWh]</t>
  </si>
  <si>
    <t>Suma</t>
  </si>
  <si>
    <t>2022-05-01 00:00</t>
  </si>
  <si>
    <t>2022-06-01 00:00</t>
  </si>
  <si>
    <t>2022-07-01 00:00</t>
  </si>
  <si>
    <t>2022-08-01 00:00</t>
  </si>
  <si>
    <t>2022-09-01 00:00</t>
  </si>
  <si>
    <t>2022-10-01 00:00</t>
  </si>
  <si>
    <t>2022-11-01 00:00</t>
  </si>
  <si>
    <t>2022-12-01 00:00</t>
  </si>
  <si>
    <t>2023-05-01 00:00</t>
  </si>
  <si>
    <t>2023-06-01 00:00</t>
  </si>
  <si>
    <t>2023-07-01 00:00</t>
  </si>
  <si>
    <t>Podsumowanie</t>
  </si>
  <si>
    <t>C12 A</t>
  </si>
  <si>
    <t>szczyt przedpołudniowy</t>
  </si>
  <si>
    <t>szczyt popołudniowy</t>
  </si>
  <si>
    <t>reszta doby</t>
  </si>
  <si>
    <t>MWh</t>
  </si>
  <si>
    <t>Strefa pomiarowa</t>
  </si>
  <si>
    <t>Grupa taryfowa</t>
  </si>
  <si>
    <t>kWh na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</si>
</sst>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 applyAlignment="1">
      <alignment horizontal="left" vertical="top"/>
    </xf>
    <xf numFmtId="0" fontId="1" fillId="0" borderId="12" xfId="0" applyFont="1" applyBorder="1"/>
    <xf numFmtId="49" fontId="0" fillId="0" borderId="1" xfId="0" applyNumberFormat="1" applyBorder="1"/>
    <xf numFmtId="49" fontId="0" fillId="0" borderId="2" xfId="0" applyNumberFormat="1" applyBorder="1"/>
    <xf numFmtId="0" fontId="2" fillId="0" borderId="12" xfId="0" applyFont="1" applyBorder="1"/>
    <xf numFmtId="0" fontId="0" fillId="2" borderId="7" xfId="0" applyFill="1" applyBorder="1"/>
    <xf numFmtId="0" fontId="0" fillId="2" borderId="0" xfId="0" applyFill="1"/>
    <xf numFmtId="0" fontId="0" fillId="2" borderId="5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/>
    <xf numFmtId="0" fontId="4" fillId="0" borderId="12" xfId="1" applyFont="1" applyBorder="1" applyAlignment="1">
      <alignment horizontal="center"/>
    </xf>
    <xf numFmtId="0" fontId="3" fillId="0" borderId="12" xfId="1" applyBorder="1"/>
    <xf numFmtId="0" fontId="0" fillId="0" borderId="12" xfId="0" applyBorder="1"/>
    <xf numFmtId="0" fontId="4" fillId="0" borderId="12" xfId="0" applyFont="1" applyBorder="1" applyAlignment="1">
      <alignment horizontal="center"/>
    </xf>
    <xf numFmtId="164" fontId="3" fillId="0" borderId="12" xfId="1" applyNumberFormat="1" applyBorder="1"/>
    <xf numFmtId="164" fontId="0" fillId="0" borderId="12" xfId="0" applyNumberFormat="1" applyBorder="1"/>
    <xf numFmtId="165" fontId="0" fillId="0" borderId="12" xfId="0" applyNumberFormat="1" applyBorder="1"/>
    <xf numFmtId="2" fontId="0" fillId="0" borderId="12" xfId="0" applyNumberFormat="1" applyBorder="1"/>
    <xf numFmtId="0" fontId="0" fillId="0" borderId="19" xfId="0" applyBorder="1"/>
    <xf numFmtId="164" fontId="0" fillId="0" borderId="20" xfId="0" applyNumberFormat="1" applyBorder="1"/>
    <xf numFmtId="0" fontId="0" fillId="0" borderId="20" xfId="0" applyBorder="1"/>
    <xf numFmtId="0" fontId="0" fillId="0" borderId="21" xfId="0" applyBorder="1"/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0" borderId="12" xfId="0" applyNumberFormat="1" applyBorder="1"/>
    <xf numFmtId="0" fontId="5" fillId="0" borderId="12" xfId="0" applyFont="1" applyBorder="1" applyAlignment="1">
      <alignment horizontal="center"/>
    </xf>
    <xf numFmtId="0" fontId="0" fillId="0" borderId="16" xfId="0" applyBorder="1"/>
    <xf numFmtId="164" fontId="0" fillId="0" borderId="0" xfId="0" applyNumberFormat="1"/>
    <xf numFmtId="0" fontId="6" fillId="0" borderId="0" xfId="2"/>
    <xf numFmtId="0" fontId="6" fillId="0" borderId="16" xfId="2" applyBorder="1"/>
    <xf numFmtId="4" fontId="0" fillId="3" borderId="4" xfId="0" applyNumberFormat="1" applyFill="1" applyBorder="1"/>
    <xf numFmtId="4" fontId="0" fillId="3" borderId="8" xfId="0" applyNumberFormat="1" applyFill="1" applyBorder="1"/>
    <xf numFmtId="4" fontId="0" fillId="3" borderId="6" xfId="0" applyNumberFormat="1" applyFill="1" applyBorder="1"/>
    <xf numFmtId="0" fontId="3" fillId="0" borderId="0" xfId="1"/>
    <xf numFmtId="0" fontId="3" fillId="0" borderId="16" xfId="1" applyBorder="1"/>
    <xf numFmtId="2" fontId="1" fillId="0" borderId="12" xfId="0" applyNumberFormat="1" applyFont="1" applyBorder="1"/>
    <xf numFmtId="22" fontId="6" fillId="0" borderId="16" xfId="2" applyNumberFormat="1" applyBorder="1"/>
    <xf numFmtId="0" fontId="1" fillId="0" borderId="12" xfId="0" applyFont="1" applyBorder="1" applyAlignment="1">
      <alignment horizontal="center" vertical="center"/>
    </xf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0" fontId="0" fillId="0" borderId="12" xfId="0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4" fontId="0" fillId="3" borderId="15" xfId="0" applyNumberFormat="1" applyFill="1" applyBorder="1" applyAlignment="1">
      <alignment horizontal="center" vertical="center"/>
    </xf>
    <xf numFmtId="4" fontId="0" fillId="3" borderId="13" xfId="0" applyNumberForma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4" fontId="0" fillId="3" borderId="14" xfId="0" applyNumberFormat="1" applyFill="1" applyBorder="1" applyAlignment="1">
      <alignment horizontal="center" vertical="center"/>
    </xf>
    <xf numFmtId="4" fontId="0" fillId="3" borderId="17" xfId="0" applyNumberFormat="1" applyFill="1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"/>
  <sheetViews>
    <sheetView tabSelected="1" workbookViewId="0">
      <selection activeCell="C39" sqref="C39:I40"/>
    </sheetView>
  </sheetViews>
  <sheetFormatPr defaultRowHeight="15" x14ac:dyDescent="0.25"/>
  <cols>
    <col min="1" max="1" width="4.140625" bestFit="1" customWidth="1"/>
    <col min="2" max="2" width="32.85546875" bestFit="1" customWidth="1"/>
    <col min="3" max="3" width="54.85546875" bestFit="1" customWidth="1"/>
    <col min="4" max="4" width="19.28515625" bestFit="1" customWidth="1"/>
    <col min="5" max="5" width="10" bestFit="1" customWidth="1"/>
    <col min="6" max="6" width="6.42578125" bestFit="1" customWidth="1"/>
    <col min="7" max="7" width="11.5703125" bestFit="1" customWidth="1"/>
    <col min="8" max="8" width="21.7109375" bestFit="1" customWidth="1"/>
    <col min="9" max="9" width="31.85546875" customWidth="1"/>
  </cols>
  <sheetData>
    <row r="1" spans="1:9" ht="15.75" thickBot="1" x14ac:dyDescent="0.3">
      <c r="A1" s="3" t="s">
        <v>0</v>
      </c>
      <c r="B1" s="4" t="s">
        <v>1</v>
      </c>
      <c r="C1" s="4" t="s">
        <v>2</v>
      </c>
      <c r="D1" s="4" t="s">
        <v>3</v>
      </c>
      <c r="E1" s="4"/>
      <c r="F1" s="4" t="s">
        <v>4</v>
      </c>
      <c r="G1" s="4"/>
      <c r="H1" s="5" t="s">
        <v>178</v>
      </c>
      <c r="I1" s="5" t="s">
        <v>178</v>
      </c>
    </row>
    <row r="2" spans="1:9" s="12" customFormat="1" x14ac:dyDescent="0.25">
      <c r="A2" s="11" t="s">
        <v>5</v>
      </c>
      <c r="B2" s="12" t="s">
        <v>6</v>
      </c>
      <c r="C2" s="12" t="s">
        <v>7</v>
      </c>
      <c r="D2" s="12" t="s">
        <v>8</v>
      </c>
      <c r="E2" s="12">
        <v>30073386</v>
      </c>
      <c r="F2" s="12" t="s">
        <v>9</v>
      </c>
      <c r="G2" s="12" t="s">
        <v>10</v>
      </c>
      <c r="H2" s="38">
        <f>'1'!B17</f>
        <v>2682.3110000000006</v>
      </c>
      <c r="I2" s="60">
        <f>H2+H3</f>
        <v>8937.4210000000021</v>
      </c>
    </row>
    <row r="3" spans="1:9" s="12" customFormat="1" ht="15.75" thickBot="1" x14ac:dyDescent="0.3">
      <c r="A3" s="13"/>
      <c r="B3" s="14" t="s">
        <v>6</v>
      </c>
      <c r="C3" s="14" t="s">
        <v>7</v>
      </c>
      <c r="D3" s="14" t="s">
        <v>8</v>
      </c>
      <c r="E3" s="14">
        <v>30073386</v>
      </c>
      <c r="F3" s="14"/>
      <c r="G3" s="14" t="s">
        <v>11</v>
      </c>
      <c r="H3" s="39">
        <f>'1'!C17</f>
        <v>6255.1100000000006</v>
      </c>
      <c r="I3" s="53"/>
    </row>
    <row r="4" spans="1:9" s="12" customFormat="1" x14ac:dyDescent="0.25">
      <c r="A4" s="15" t="s">
        <v>12</v>
      </c>
      <c r="B4" s="16" t="s">
        <v>13</v>
      </c>
      <c r="C4" s="16" t="s">
        <v>14</v>
      </c>
      <c r="D4" s="16" t="s">
        <v>15</v>
      </c>
      <c r="E4" s="16">
        <v>11530854</v>
      </c>
      <c r="F4" s="16" t="s">
        <v>9</v>
      </c>
      <c r="G4" s="16" t="s">
        <v>10</v>
      </c>
      <c r="H4" s="38">
        <f>'2'!B15</f>
        <v>6536.883272727272</v>
      </c>
      <c r="I4" s="60">
        <f>H4+H5</f>
        <v>24907.134545454544</v>
      </c>
    </row>
    <row r="5" spans="1:9" s="12" customFormat="1" ht="15.75" thickBot="1" x14ac:dyDescent="0.3">
      <c r="A5" s="13"/>
      <c r="B5" s="14" t="s">
        <v>13</v>
      </c>
      <c r="C5" s="14" t="s">
        <v>14</v>
      </c>
      <c r="D5" s="14" t="s">
        <v>15</v>
      </c>
      <c r="E5" s="14">
        <v>11530854</v>
      </c>
      <c r="F5" s="14"/>
      <c r="G5" s="14" t="s">
        <v>11</v>
      </c>
      <c r="H5" s="39">
        <f>'2'!C15</f>
        <v>18370.251272727273</v>
      </c>
      <c r="I5" s="53"/>
    </row>
    <row r="6" spans="1:9" s="12" customFormat="1" x14ac:dyDescent="0.25">
      <c r="A6" s="15" t="s">
        <v>16</v>
      </c>
      <c r="B6" s="16" t="s">
        <v>17</v>
      </c>
      <c r="C6" s="16" t="s">
        <v>18</v>
      </c>
      <c r="D6" s="16" t="s">
        <v>19</v>
      </c>
      <c r="E6" s="16" t="s">
        <v>20</v>
      </c>
      <c r="F6" s="16" t="s">
        <v>9</v>
      </c>
      <c r="G6" s="16" t="s">
        <v>10</v>
      </c>
      <c r="H6" s="38">
        <f>'3'!B17</f>
        <v>24337.526663000001</v>
      </c>
      <c r="I6" s="60">
        <f>H6+H7</f>
        <v>106393.384863</v>
      </c>
    </row>
    <row r="7" spans="1:9" s="12" customFormat="1" ht="15.75" thickBot="1" x14ac:dyDescent="0.3">
      <c r="A7" s="13"/>
      <c r="B7" s="14" t="s">
        <v>17</v>
      </c>
      <c r="C7" s="14" t="s">
        <v>18</v>
      </c>
      <c r="D7" s="14" t="s">
        <v>19</v>
      </c>
      <c r="E7" s="14"/>
      <c r="F7" s="14"/>
      <c r="G7" s="14" t="s">
        <v>11</v>
      </c>
      <c r="H7" s="39">
        <f>'3'!C17</f>
        <v>82055.858200000002</v>
      </c>
      <c r="I7" s="53"/>
    </row>
    <row r="8" spans="1:9" s="12" customFormat="1" x14ac:dyDescent="0.25">
      <c r="A8" s="15" t="s">
        <v>21</v>
      </c>
      <c r="B8" s="16" t="s">
        <v>22</v>
      </c>
      <c r="C8" s="16" t="s">
        <v>23</v>
      </c>
      <c r="D8" s="16" t="s">
        <v>24</v>
      </c>
      <c r="E8" s="16" t="s">
        <v>25</v>
      </c>
      <c r="F8" s="16" t="s">
        <v>9</v>
      </c>
      <c r="G8" s="16" t="s">
        <v>10</v>
      </c>
      <c r="H8" s="38">
        <f>'4'!B17</f>
        <v>35022.717280000004</v>
      </c>
      <c r="I8" s="60">
        <f>H8+H9</f>
        <v>134727.56559000001</v>
      </c>
    </row>
    <row r="9" spans="1:9" s="12" customFormat="1" x14ac:dyDescent="0.25">
      <c r="A9" s="13"/>
      <c r="B9" s="14" t="s">
        <v>22</v>
      </c>
      <c r="C9" s="14" t="s">
        <v>23</v>
      </c>
      <c r="D9" s="14" t="s">
        <v>24</v>
      </c>
      <c r="E9" s="14"/>
      <c r="F9" s="14"/>
      <c r="G9" s="14" t="s">
        <v>11</v>
      </c>
      <c r="H9" s="39">
        <f>'4'!C17</f>
        <v>99704.848310000001</v>
      </c>
      <c r="I9" s="53"/>
    </row>
    <row r="10" spans="1:9" s="12" customFormat="1" x14ac:dyDescent="0.25">
      <c r="A10" s="15" t="s">
        <v>26</v>
      </c>
      <c r="B10" s="16" t="s">
        <v>27</v>
      </c>
      <c r="C10" s="16" t="s">
        <v>28</v>
      </c>
      <c r="D10" s="16" t="s">
        <v>29</v>
      </c>
      <c r="E10" s="16" t="s">
        <v>30</v>
      </c>
      <c r="F10" s="16" t="s">
        <v>31</v>
      </c>
      <c r="G10" s="16" t="s">
        <v>32</v>
      </c>
      <c r="H10" s="37">
        <f>'5'!B17</f>
        <v>45310.167199999989</v>
      </c>
      <c r="I10" s="52">
        <f>H10+H11+H12</f>
        <v>270431.09360000002</v>
      </c>
    </row>
    <row r="11" spans="1:9" s="12" customFormat="1" x14ac:dyDescent="0.25">
      <c r="A11" s="11"/>
      <c r="B11" s="12" t="s">
        <v>27</v>
      </c>
      <c r="C11" s="12" t="s">
        <v>28</v>
      </c>
      <c r="D11" s="12" t="s">
        <v>29</v>
      </c>
      <c r="G11" s="12" t="s">
        <v>33</v>
      </c>
      <c r="H11" s="38">
        <f>'5'!C17</f>
        <v>37058.929600000003</v>
      </c>
      <c r="I11" s="59"/>
    </row>
    <row r="12" spans="1:9" s="12" customFormat="1" ht="15.75" thickBot="1" x14ac:dyDescent="0.3">
      <c r="A12" s="13"/>
      <c r="B12" s="14" t="s">
        <v>27</v>
      </c>
      <c r="C12" s="14" t="s">
        <v>28</v>
      </c>
      <c r="D12" s="14" t="s">
        <v>29</v>
      </c>
      <c r="E12" s="14"/>
      <c r="F12" s="14"/>
      <c r="G12" s="14" t="s">
        <v>11</v>
      </c>
      <c r="H12" s="39">
        <f>'5'!D17</f>
        <v>188061.99680000002</v>
      </c>
      <c r="I12" s="53"/>
    </row>
    <row r="13" spans="1:9" s="12" customFormat="1" x14ac:dyDescent="0.25">
      <c r="A13" s="15" t="s">
        <v>34</v>
      </c>
      <c r="B13" s="16" t="s">
        <v>35</v>
      </c>
      <c r="C13" s="16" t="s">
        <v>23</v>
      </c>
      <c r="D13" s="16" t="s">
        <v>36</v>
      </c>
      <c r="E13" s="16">
        <v>30055050</v>
      </c>
      <c r="F13" s="16" t="s">
        <v>9</v>
      </c>
      <c r="G13" s="16" t="s">
        <v>10</v>
      </c>
      <c r="H13" s="38">
        <f>'6'!B17</f>
        <v>2812.8910000000005</v>
      </c>
      <c r="I13" s="60">
        <f>H13+H14</f>
        <v>10307.164000000001</v>
      </c>
    </row>
    <row r="14" spans="1:9" s="12" customFormat="1" ht="15.75" thickBot="1" x14ac:dyDescent="0.3">
      <c r="A14" s="13"/>
      <c r="B14" s="14" t="s">
        <v>35</v>
      </c>
      <c r="C14" s="14" t="s">
        <v>23</v>
      </c>
      <c r="D14" s="14" t="s">
        <v>36</v>
      </c>
      <c r="E14" s="14">
        <v>30055050</v>
      </c>
      <c r="F14" s="14"/>
      <c r="G14" s="14" t="s">
        <v>11</v>
      </c>
      <c r="H14" s="39">
        <f>'6'!C17</f>
        <v>7494.2730000000001</v>
      </c>
      <c r="I14" s="53"/>
    </row>
    <row r="15" spans="1:9" s="12" customFormat="1" x14ac:dyDescent="0.25">
      <c r="A15" s="15" t="s">
        <v>37</v>
      </c>
      <c r="B15" s="16" t="s">
        <v>38</v>
      </c>
      <c r="C15" s="16" t="s">
        <v>23</v>
      </c>
      <c r="D15" s="16" t="s">
        <v>39</v>
      </c>
      <c r="E15" s="16">
        <v>11525470</v>
      </c>
      <c r="F15" s="16" t="s">
        <v>9</v>
      </c>
      <c r="G15" s="16" t="s">
        <v>10</v>
      </c>
      <c r="H15" s="38">
        <v>664.66499999999996</v>
      </c>
      <c r="I15" s="60">
        <f>H15+H16</f>
        <v>3168.2</v>
      </c>
    </row>
    <row r="16" spans="1:9" s="12" customFormat="1" ht="15.75" thickBot="1" x14ac:dyDescent="0.3">
      <c r="A16" s="13"/>
      <c r="B16" s="14" t="s">
        <v>38</v>
      </c>
      <c r="C16" s="14" t="s">
        <v>23</v>
      </c>
      <c r="D16" s="14" t="s">
        <v>39</v>
      </c>
      <c r="E16" s="14">
        <v>11525470</v>
      </c>
      <c r="F16" s="14"/>
      <c r="G16" s="14" t="s">
        <v>11</v>
      </c>
      <c r="H16" s="39">
        <v>2503.5349999999999</v>
      </c>
      <c r="I16" s="53"/>
    </row>
    <row r="17" spans="1:9" s="12" customFormat="1" x14ac:dyDescent="0.25">
      <c r="A17" s="15" t="s">
        <v>40</v>
      </c>
      <c r="B17" s="16" t="s">
        <v>41</v>
      </c>
      <c r="C17" s="16" t="s">
        <v>42</v>
      </c>
      <c r="D17" s="16" t="s">
        <v>43</v>
      </c>
      <c r="E17" s="16">
        <v>11530853</v>
      </c>
      <c r="F17" s="16" t="s">
        <v>9</v>
      </c>
      <c r="G17" s="16" t="s">
        <v>10</v>
      </c>
      <c r="H17" s="38">
        <f>'8'!B17</f>
        <v>641.55099999999993</v>
      </c>
      <c r="I17" s="60">
        <f>H17+H18</f>
        <v>2968.4839999999999</v>
      </c>
    </row>
    <row r="18" spans="1:9" s="12" customFormat="1" ht="15.75" thickBot="1" x14ac:dyDescent="0.3">
      <c r="A18" s="13"/>
      <c r="B18" s="14" t="s">
        <v>41</v>
      </c>
      <c r="C18" s="14" t="s">
        <v>42</v>
      </c>
      <c r="D18" s="14" t="s">
        <v>43</v>
      </c>
      <c r="E18" s="14">
        <v>11530853</v>
      </c>
      <c r="F18" s="14"/>
      <c r="G18" s="14" t="s">
        <v>11</v>
      </c>
      <c r="H18" s="39">
        <f>'8'!C17</f>
        <v>2326.933</v>
      </c>
      <c r="I18" s="53"/>
    </row>
    <row r="19" spans="1:9" s="12" customFormat="1" x14ac:dyDescent="0.25">
      <c r="A19" s="15" t="s">
        <v>44</v>
      </c>
      <c r="B19" s="16" t="s">
        <v>45</v>
      </c>
      <c r="C19" s="16" t="s">
        <v>46</v>
      </c>
      <c r="D19" s="16" t="s">
        <v>47</v>
      </c>
      <c r="E19" s="16">
        <v>11525523</v>
      </c>
      <c r="F19" s="16" t="s">
        <v>9</v>
      </c>
      <c r="G19" s="16" t="s">
        <v>10</v>
      </c>
      <c r="H19" s="38">
        <f>'9'!B17</f>
        <v>423.88700000000011</v>
      </c>
      <c r="I19" s="60">
        <f>H19+H20</f>
        <v>1557.9230000000002</v>
      </c>
    </row>
    <row r="20" spans="1:9" s="12" customFormat="1" ht="15.75" thickBot="1" x14ac:dyDescent="0.3">
      <c r="A20" s="13"/>
      <c r="B20" s="14" t="s">
        <v>45</v>
      </c>
      <c r="C20" s="14" t="s">
        <v>46</v>
      </c>
      <c r="D20" s="14" t="s">
        <v>47</v>
      </c>
      <c r="E20" s="14">
        <v>11525523</v>
      </c>
      <c r="F20" s="14"/>
      <c r="G20" s="14" t="s">
        <v>11</v>
      </c>
      <c r="H20" s="39">
        <f>'9'!C17</f>
        <v>1134.0360000000001</v>
      </c>
      <c r="I20" s="53"/>
    </row>
    <row r="21" spans="1:9" s="12" customFormat="1" x14ac:dyDescent="0.25">
      <c r="A21" s="15" t="s">
        <v>48</v>
      </c>
      <c r="B21" s="16" t="s">
        <v>49</v>
      </c>
      <c r="C21" s="16" t="s">
        <v>46</v>
      </c>
      <c r="D21" s="16" t="s">
        <v>50</v>
      </c>
      <c r="E21" s="16">
        <v>11525031</v>
      </c>
      <c r="F21" s="16" t="s">
        <v>9</v>
      </c>
      <c r="G21" s="16" t="s">
        <v>10</v>
      </c>
      <c r="H21" s="38">
        <f>'10'!B17</f>
        <v>419.11199999999997</v>
      </c>
      <c r="I21" s="60">
        <f>H21+H22</f>
        <v>1751.4630000000002</v>
      </c>
    </row>
    <row r="22" spans="1:9" s="12" customFormat="1" ht="15.75" thickBot="1" x14ac:dyDescent="0.3">
      <c r="A22" s="13"/>
      <c r="B22" s="14" t="s">
        <v>49</v>
      </c>
      <c r="C22" s="14" t="s">
        <v>46</v>
      </c>
      <c r="D22" s="14" t="s">
        <v>50</v>
      </c>
      <c r="E22" s="14">
        <v>11525031</v>
      </c>
      <c r="F22" s="14"/>
      <c r="G22" s="14" t="s">
        <v>11</v>
      </c>
      <c r="H22" s="39">
        <f>'10'!C17</f>
        <v>1332.3510000000001</v>
      </c>
      <c r="I22" s="53"/>
    </row>
    <row r="23" spans="1:9" s="12" customFormat="1" x14ac:dyDescent="0.25">
      <c r="A23" s="15" t="s">
        <v>51</v>
      </c>
      <c r="B23" s="16" t="s">
        <v>52</v>
      </c>
      <c r="C23" s="16" t="s">
        <v>53</v>
      </c>
      <c r="D23" s="16" t="s">
        <v>54</v>
      </c>
      <c r="E23" s="16">
        <v>11550854</v>
      </c>
      <c r="F23" s="16" t="s">
        <v>9</v>
      </c>
      <c r="G23" s="16" t="s">
        <v>10</v>
      </c>
      <c r="H23" s="38">
        <v>1595.78</v>
      </c>
      <c r="I23" s="60">
        <f>H23+H24</f>
        <v>6356.84</v>
      </c>
    </row>
    <row r="24" spans="1:9" s="12" customFormat="1" ht="15.75" thickBot="1" x14ac:dyDescent="0.3">
      <c r="A24" s="13"/>
      <c r="B24" s="14" t="s">
        <v>52</v>
      </c>
      <c r="C24" s="14" t="s">
        <v>53</v>
      </c>
      <c r="D24" s="14" t="s">
        <v>54</v>
      </c>
      <c r="E24" s="14">
        <v>11550854</v>
      </c>
      <c r="F24" s="14"/>
      <c r="G24" s="14" t="s">
        <v>11</v>
      </c>
      <c r="H24" s="39">
        <v>4761.0600000000004</v>
      </c>
      <c r="I24" s="53"/>
    </row>
    <row r="25" spans="1:9" s="12" customFormat="1" x14ac:dyDescent="0.25">
      <c r="A25" s="15" t="s">
        <v>55</v>
      </c>
      <c r="B25" s="16" t="s">
        <v>56</v>
      </c>
      <c r="C25" s="16" t="s">
        <v>57</v>
      </c>
      <c r="D25" s="16" t="s">
        <v>58</v>
      </c>
      <c r="E25" s="16">
        <v>11550804</v>
      </c>
      <c r="F25" s="16" t="s">
        <v>9</v>
      </c>
      <c r="G25" s="16" t="s">
        <v>10</v>
      </c>
      <c r="H25" s="38">
        <f>'12'!B13</f>
        <v>270.56266666666664</v>
      </c>
      <c r="I25" s="60">
        <f>H25+H26</f>
        <v>1154.6933333333334</v>
      </c>
    </row>
    <row r="26" spans="1:9" s="12" customFormat="1" ht="15.75" thickBot="1" x14ac:dyDescent="0.3">
      <c r="A26" s="13"/>
      <c r="B26" s="14" t="s">
        <v>56</v>
      </c>
      <c r="C26" s="14" t="s">
        <v>57</v>
      </c>
      <c r="D26" s="14" t="s">
        <v>58</v>
      </c>
      <c r="E26" s="14">
        <v>11550804</v>
      </c>
      <c r="F26" s="14"/>
      <c r="G26" s="14" t="s">
        <v>11</v>
      </c>
      <c r="H26" s="39">
        <f>'12'!C13</f>
        <v>884.13066666666668</v>
      </c>
      <c r="I26" s="53"/>
    </row>
    <row r="27" spans="1:9" s="12" customFormat="1" x14ac:dyDescent="0.25">
      <c r="A27" s="15" t="s">
        <v>59</v>
      </c>
      <c r="B27" s="16" t="s">
        <v>60</v>
      </c>
      <c r="C27" s="16" t="s">
        <v>57</v>
      </c>
      <c r="D27" s="16" t="s">
        <v>61</v>
      </c>
      <c r="E27" s="16">
        <v>11550845</v>
      </c>
      <c r="F27" s="16" t="s">
        <v>9</v>
      </c>
      <c r="G27" s="16" t="s">
        <v>10</v>
      </c>
      <c r="H27" s="38">
        <f>'13'!B17</f>
        <v>290.48500000000001</v>
      </c>
      <c r="I27" s="60">
        <f>H27+H28</f>
        <v>1099.346</v>
      </c>
    </row>
    <row r="28" spans="1:9" s="12" customFormat="1" ht="15.75" thickBot="1" x14ac:dyDescent="0.3">
      <c r="A28" s="13"/>
      <c r="B28" s="14" t="s">
        <v>60</v>
      </c>
      <c r="C28" s="14" t="s">
        <v>57</v>
      </c>
      <c r="D28" s="14" t="s">
        <v>61</v>
      </c>
      <c r="E28" s="14">
        <v>11550845</v>
      </c>
      <c r="F28" s="14"/>
      <c r="G28" s="14" t="s">
        <v>11</v>
      </c>
      <c r="H28" s="39">
        <f>'13'!C17</f>
        <v>808.86099999999999</v>
      </c>
      <c r="I28" s="53"/>
    </row>
    <row r="29" spans="1:9" s="12" customFormat="1" x14ac:dyDescent="0.25">
      <c r="A29" s="15" t="s">
        <v>62</v>
      </c>
      <c r="B29" s="16" t="s">
        <v>63</v>
      </c>
      <c r="C29" s="16" t="s">
        <v>64</v>
      </c>
      <c r="D29" s="16" t="s">
        <v>65</v>
      </c>
      <c r="E29" s="16">
        <v>11578810</v>
      </c>
      <c r="F29" s="16" t="s">
        <v>9</v>
      </c>
      <c r="G29" s="16" t="s">
        <v>10</v>
      </c>
      <c r="H29" s="38">
        <f>'14'!B17</f>
        <v>645.32900000000006</v>
      </c>
      <c r="I29" s="60">
        <f>H29+H30</f>
        <v>2518.4610000000002</v>
      </c>
    </row>
    <row r="30" spans="1:9" s="12" customFormat="1" ht="15.75" thickBot="1" x14ac:dyDescent="0.3">
      <c r="A30" s="13"/>
      <c r="B30" s="14" t="s">
        <v>63</v>
      </c>
      <c r="C30" s="14" t="s">
        <v>64</v>
      </c>
      <c r="D30" s="14" t="s">
        <v>65</v>
      </c>
      <c r="E30" s="14">
        <v>11578810</v>
      </c>
      <c r="F30" s="14"/>
      <c r="G30" s="14" t="s">
        <v>11</v>
      </c>
      <c r="H30" s="39">
        <f>'14'!C17</f>
        <v>1873.1320000000003</v>
      </c>
      <c r="I30" s="53"/>
    </row>
    <row r="31" spans="1:9" s="12" customFormat="1" x14ac:dyDescent="0.25">
      <c r="A31" s="15" t="s">
        <v>66</v>
      </c>
      <c r="B31" s="16" t="s">
        <v>67</v>
      </c>
      <c r="C31" s="16" t="s">
        <v>64</v>
      </c>
      <c r="D31" s="16" t="s">
        <v>68</v>
      </c>
      <c r="E31" s="16">
        <v>11578800</v>
      </c>
      <c r="F31" s="16" t="s">
        <v>9</v>
      </c>
      <c r="G31" s="16" t="s">
        <v>10</v>
      </c>
      <c r="H31" s="38">
        <f>'15'!B17</f>
        <v>810.72400000000016</v>
      </c>
      <c r="I31" s="60">
        <f>H31+H32</f>
        <v>3073.683</v>
      </c>
    </row>
    <row r="32" spans="1:9" s="12" customFormat="1" ht="15.75" thickBot="1" x14ac:dyDescent="0.3">
      <c r="A32" s="13"/>
      <c r="B32" s="14" t="s">
        <v>67</v>
      </c>
      <c r="C32" s="14" t="s">
        <v>64</v>
      </c>
      <c r="D32" s="14" t="s">
        <v>68</v>
      </c>
      <c r="E32" s="14">
        <v>11578800</v>
      </c>
      <c r="F32" s="14"/>
      <c r="G32" s="14" t="s">
        <v>11</v>
      </c>
      <c r="H32" s="39">
        <f>'15'!C17</f>
        <v>2262.9589999999998</v>
      </c>
      <c r="I32" s="53"/>
    </row>
    <row r="33" spans="1:9" s="12" customFormat="1" x14ac:dyDescent="0.25">
      <c r="A33" s="15" t="s">
        <v>69</v>
      </c>
      <c r="B33" s="16" t="s">
        <v>70</v>
      </c>
      <c r="C33" s="16" t="s">
        <v>64</v>
      </c>
      <c r="D33" s="16" t="s">
        <v>71</v>
      </c>
      <c r="E33" s="16">
        <v>11578821</v>
      </c>
      <c r="F33" s="16" t="s">
        <v>9</v>
      </c>
      <c r="G33" s="16" t="s">
        <v>10</v>
      </c>
      <c r="H33" s="38">
        <f>'16'!B17</f>
        <v>730.97800000000007</v>
      </c>
      <c r="I33" s="60">
        <f>H33+H34</f>
        <v>3265.268</v>
      </c>
    </row>
    <row r="34" spans="1:9" s="12" customFormat="1" ht="15.75" thickBot="1" x14ac:dyDescent="0.3">
      <c r="A34" s="13"/>
      <c r="B34" s="14" t="s">
        <v>70</v>
      </c>
      <c r="C34" s="14" t="s">
        <v>64</v>
      </c>
      <c r="D34" s="14" t="s">
        <v>71</v>
      </c>
      <c r="E34" s="14">
        <v>11578821</v>
      </c>
      <c r="F34" s="14"/>
      <c r="G34" s="14" t="s">
        <v>11</v>
      </c>
      <c r="H34" s="39">
        <f>'16'!C17</f>
        <v>2534.29</v>
      </c>
      <c r="I34" s="53"/>
    </row>
    <row r="35" spans="1:9" s="12" customFormat="1" x14ac:dyDescent="0.25">
      <c r="A35" s="15" t="s">
        <v>72</v>
      </c>
      <c r="B35" s="16" t="s">
        <v>73</v>
      </c>
      <c r="C35" s="16" t="s">
        <v>64</v>
      </c>
      <c r="D35" s="16" t="s">
        <v>74</v>
      </c>
      <c r="E35" s="16">
        <v>11578812</v>
      </c>
      <c r="F35" s="16" t="s">
        <v>9</v>
      </c>
      <c r="G35" s="16" t="s">
        <v>10</v>
      </c>
      <c r="H35" s="38">
        <f>'17'!B17</f>
        <v>63.4</v>
      </c>
      <c r="I35" s="60">
        <f>H35+H36</f>
        <v>245.06699999999998</v>
      </c>
    </row>
    <row r="36" spans="1:9" s="12" customFormat="1" ht="15.75" thickBot="1" x14ac:dyDescent="0.3">
      <c r="A36" s="13"/>
      <c r="B36" s="14" t="s">
        <v>73</v>
      </c>
      <c r="C36" s="14" t="s">
        <v>64</v>
      </c>
      <c r="D36" s="14" t="s">
        <v>74</v>
      </c>
      <c r="E36" s="14">
        <v>11578812</v>
      </c>
      <c r="F36" s="14"/>
      <c r="G36" s="14" t="s">
        <v>11</v>
      </c>
      <c r="H36" s="39">
        <f>'17'!C17</f>
        <v>181.66699999999997</v>
      </c>
      <c r="I36" s="53"/>
    </row>
    <row r="37" spans="1:9" s="12" customFormat="1" x14ac:dyDescent="0.25">
      <c r="A37" s="15" t="s">
        <v>75</v>
      </c>
      <c r="B37" s="16" t="s">
        <v>76</v>
      </c>
      <c r="C37" s="16" t="s">
        <v>77</v>
      </c>
      <c r="D37" s="16" t="s">
        <v>78</v>
      </c>
      <c r="E37" s="16">
        <v>11512523</v>
      </c>
      <c r="F37" s="16" t="s">
        <v>9</v>
      </c>
      <c r="G37" s="16" t="s">
        <v>10</v>
      </c>
      <c r="H37" s="38">
        <v>2163.355</v>
      </c>
      <c r="I37" s="60">
        <f>H37+H38</f>
        <v>8225.6400000000012</v>
      </c>
    </row>
    <row r="38" spans="1:9" s="12" customFormat="1" ht="15.75" thickBot="1" x14ac:dyDescent="0.3">
      <c r="A38" s="13"/>
      <c r="B38" s="14" t="s">
        <v>76</v>
      </c>
      <c r="C38" s="14" t="s">
        <v>77</v>
      </c>
      <c r="D38" s="14" t="s">
        <v>78</v>
      </c>
      <c r="E38" s="14">
        <v>11512523</v>
      </c>
      <c r="F38" s="14"/>
      <c r="G38" s="14" t="s">
        <v>11</v>
      </c>
      <c r="H38" s="39">
        <v>6062.2850000000008</v>
      </c>
      <c r="I38" s="53"/>
    </row>
    <row r="39" spans="1:9" s="12" customFormat="1" x14ac:dyDescent="0.25">
      <c r="A39" s="15" t="s">
        <v>79</v>
      </c>
      <c r="B39" s="16" t="s">
        <v>80</v>
      </c>
      <c r="C39" s="16" t="s">
        <v>81</v>
      </c>
      <c r="D39" s="16" t="s">
        <v>82</v>
      </c>
      <c r="E39" s="16">
        <v>30055012</v>
      </c>
      <c r="F39" s="16" t="s">
        <v>9</v>
      </c>
      <c r="G39" s="16" t="s">
        <v>10</v>
      </c>
      <c r="H39" s="38">
        <f>'19'!B17</f>
        <v>3380.0830000000001</v>
      </c>
      <c r="I39" s="60">
        <f>H39+H40</f>
        <v>12226.742000000002</v>
      </c>
    </row>
    <row r="40" spans="1:9" s="12" customFormat="1" ht="15.75" thickBot="1" x14ac:dyDescent="0.3">
      <c r="A40" s="13"/>
      <c r="B40" s="14" t="s">
        <v>80</v>
      </c>
      <c r="C40" s="14" t="s">
        <v>81</v>
      </c>
      <c r="D40" s="14" t="s">
        <v>82</v>
      </c>
      <c r="E40" s="14">
        <v>30055012</v>
      </c>
      <c r="F40" s="14"/>
      <c r="G40" s="14" t="s">
        <v>11</v>
      </c>
      <c r="H40" s="39">
        <f>'19'!C17</f>
        <v>8846.6590000000015</v>
      </c>
      <c r="I40" s="53"/>
    </row>
    <row r="41" spans="1:9" s="12" customFormat="1" x14ac:dyDescent="0.25">
      <c r="A41" s="15" t="s">
        <v>83</v>
      </c>
      <c r="B41" s="16" t="s">
        <v>84</v>
      </c>
      <c r="C41" s="16" t="s">
        <v>7</v>
      </c>
      <c r="D41" s="16" t="s">
        <v>85</v>
      </c>
      <c r="E41" s="16">
        <v>30073577</v>
      </c>
      <c r="F41" s="16" t="s">
        <v>9</v>
      </c>
      <c r="G41" s="16" t="s">
        <v>10</v>
      </c>
      <c r="H41" s="38">
        <f>'20'!B17</f>
        <v>3272.7270000000003</v>
      </c>
      <c r="I41" s="60">
        <f>H41+H42</f>
        <v>12584.056</v>
      </c>
    </row>
    <row r="42" spans="1:9" s="12" customFormat="1" ht="15.75" thickBot="1" x14ac:dyDescent="0.3">
      <c r="A42" s="13"/>
      <c r="B42" s="14" t="s">
        <v>84</v>
      </c>
      <c r="C42" s="14" t="s">
        <v>7</v>
      </c>
      <c r="D42" s="14" t="s">
        <v>85</v>
      </c>
      <c r="E42" s="14">
        <v>30073577</v>
      </c>
      <c r="F42" s="14"/>
      <c r="G42" s="14" t="s">
        <v>11</v>
      </c>
      <c r="H42" s="39">
        <f>'20'!C17</f>
        <v>9311.3289999999997</v>
      </c>
      <c r="I42" s="53"/>
    </row>
    <row r="43" spans="1:9" s="12" customFormat="1" x14ac:dyDescent="0.25">
      <c r="A43" s="15" t="s">
        <v>86</v>
      </c>
      <c r="B43" s="16" t="s">
        <v>87</v>
      </c>
      <c r="C43" s="16" t="s">
        <v>81</v>
      </c>
      <c r="D43" s="16" t="s">
        <v>88</v>
      </c>
      <c r="E43" s="16">
        <v>11578817</v>
      </c>
      <c r="F43" s="16" t="s">
        <v>9</v>
      </c>
      <c r="G43" s="16" t="s">
        <v>10</v>
      </c>
      <c r="H43" s="38">
        <f>'21'!B17</f>
        <v>822.72699999999998</v>
      </c>
      <c r="I43" s="60">
        <f>H43+H44</f>
        <v>3066.9749999999999</v>
      </c>
    </row>
    <row r="44" spans="1:9" s="12" customFormat="1" ht="15.75" thickBot="1" x14ac:dyDescent="0.3">
      <c r="A44" s="13"/>
      <c r="B44" s="14" t="s">
        <v>87</v>
      </c>
      <c r="C44" s="14" t="s">
        <v>81</v>
      </c>
      <c r="D44" s="14" t="s">
        <v>88</v>
      </c>
      <c r="E44" s="14">
        <v>11578817</v>
      </c>
      <c r="F44" s="14"/>
      <c r="G44" s="14" t="s">
        <v>11</v>
      </c>
      <c r="H44" s="39">
        <f>'21'!C17</f>
        <v>2244.248</v>
      </c>
      <c r="I44" s="53"/>
    </row>
    <row r="45" spans="1:9" s="12" customFormat="1" x14ac:dyDescent="0.25">
      <c r="A45" s="15" t="s">
        <v>89</v>
      </c>
      <c r="B45" s="16" t="s">
        <v>90</v>
      </c>
      <c r="C45" s="16" t="s">
        <v>23</v>
      </c>
      <c r="D45" s="16" t="s">
        <v>91</v>
      </c>
      <c r="E45" s="16">
        <v>11525478</v>
      </c>
      <c r="F45" s="16" t="s">
        <v>9</v>
      </c>
      <c r="G45" s="16" t="s">
        <v>10</v>
      </c>
      <c r="H45" s="38">
        <f>'22'!B17</f>
        <v>53.681000000000004</v>
      </c>
      <c r="I45" s="60">
        <f>H45+H46</f>
        <v>207.732</v>
      </c>
    </row>
    <row r="46" spans="1:9" s="12" customFormat="1" ht="15.75" thickBot="1" x14ac:dyDescent="0.3">
      <c r="A46" s="13"/>
      <c r="B46" s="14" t="s">
        <v>90</v>
      </c>
      <c r="C46" s="14" t="s">
        <v>23</v>
      </c>
      <c r="D46" s="14" t="s">
        <v>91</v>
      </c>
      <c r="E46" s="14">
        <v>11525478</v>
      </c>
      <c r="F46" s="14"/>
      <c r="G46" s="14" t="s">
        <v>11</v>
      </c>
      <c r="H46" s="39">
        <f>'22'!C17</f>
        <v>154.05099999999999</v>
      </c>
      <c r="I46" s="53"/>
    </row>
    <row r="47" spans="1:9" s="12" customFormat="1" x14ac:dyDescent="0.25">
      <c r="A47" s="15" t="s">
        <v>92</v>
      </c>
      <c r="B47" s="16" t="s">
        <v>93</v>
      </c>
      <c r="C47" s="16" t="s">
        <v>46</v>
      </c>
      <c r="D47" s="16" t="s">
        <v>94</v>
      </c>
      <c r="E47" s="16">
        <v>11525033</v>
      </c>
      <c r="F47" s="16" t="s">
        <v>9</v>
      </c>
      <c r="G47" s="16" t="s">
        <v>10</v>
      </c>
      <c r="H47" s="38">
        <f>'23'!B17</f>
        <v>423.88700000000011</v>
      </c>
      <c r="I47" s="60">
        <f>H47+H48</f>
        <v>1557.9230000000002</v>
      </c>
    </row>
    <row r="48" spans="1:9" s="12" customFormat="1" ht="15.75" thickBot="1" x14ac:dyDescent="0.3">
      <c r="A48" s="13"/>
      <c r="B48" s="14" t="s">
        <v>93</v>
      </c>
      <c r="C48" s="14" t="s">
        <v>46</v>
      </c>
      <c r="D48" s="14" t="s">
        <v>94</v>
      </c>
      <c r="E48" s="14">
        <v>11525033</v>
      </c>
      <c r="F48" s="14"/>
      <c r="G48" s="14" t="s">
        <v>11</v>
      </c>
      <c r="H48" s="39">
        <f>'23'!C17</f>
        <v>1134.0360000000001</v>
      </c>
      <c r="I48" s="53"/>
    </row>
    <row r="49" spans="1:9" s="12" customFormat="1" x14ac:dyDescent="0.25">
      <c r="A49" s="15" t="s">
        <v>95</v>
      </c>
      <c r="B49" s="16" t="s">
        <v>96</v>
      </c>
      <c r="C49" s="16" t="s">
        <v>46</v>
      </c>
      <c r="D49" s="16" t="s">
        <v>97</v>
      </c>
      <c r="E49" s="16">
        <v>11525023</v>
      </c>
      <c r="F49" s="16" t="s">
        <v>9</v>
      </c>
      <c r="G49" s="16" t="s">
        <v>10</v>
      </c>
      <c r="H49" s="38">
        <f>'24'!B17</f>
        <v>79.572000000000003</v>
      </c>
      <c r="I49" s="60">
        <f>H49+H50</f>
        <v>305.92399999999998</v>
      </c>
    </row>
    <row r="50" spans="1:9" s="12" customFormat="1" ht="15.75" thickBot="1" x14ac:dyDescent="0.3">
      <c r="A50" s="13"/>
      <c r="B50" s="14" t="s">
        <v>96</v>
      </c>
      <c r="C50" s="14" t="s">
        <v>46</v>
      </c>
      <c r="D50" s="14" t="s">
        <v>97</v>
      </c>
      <c r="E50" s="14">
        <v>11525023</v>
      </c>
      <c r="F50" s="14"/>
      <c r="G50" s="14" t="s">
        <v>11</v>
      </c>
      <c r="H50" s="39">
        <f>'24'!C17</f>
        <v>226.35199999999998</v>
      </c>
      <c r="I50" s="53"/>
    </row>
    <row r="51" spans="1:9" s="12" customFormat="1" x14ac:dyDescent="0.25">
      <c r="A51" s="15" t="s">
        <v>98</v>
      </c>
      <c r="B51" s="16" t="s">
        <v>99</v>
      </c>
      <c r="C51" s="16" t="s">
        <v>46</v>
      </c>
      <c r="D51" s="16" t="s">
        <v>100</v>
      </c>
      <c r="E51" s="16">
        <v>11578799</v>
      </c>
      <c r="F51" s="16" t="s">
        <v>9</v>
      </c>
      <c r="G51" s="16" t="s">
        <v>10</v>
      </c>
      <c r="H51" s="38">
        <f>'25'!B17</f>
        <v>419.11199999999997</v>
      </c>
      <c r="I51" s="60">
        <f>H51+H52</f>
        <v>1751.4630000000002</v>
      </c>
    </row>
    <row r="52" spans="1:9" s="12" customFormat="1" ht="15.75" thickBot="1" x14ac:dyDescent="0.3">
      <c r="A52" s="13"/>
      <c r="B52" s="14" t="s">
        <v>99</v>
      </c>
      <c r="C52" s="14" t="s">
        <v>46</v>
      </c>
      <c r="D52" s="14" t="s">
        <v>100</v>
      </c>
      <c r="E52" s="14">
        <v>11578799</v>
      </c>
      <c r="F52" s="14"/>
      <c r="G52" s="14" t="s">
        <v>11</v>
      </c>
      <c r="H52" s="39">
        <f>'25'!C17</f>
        <v>1332.3510000000001</v>
      </c>
      <c r="I52" s="53"/>
    </row>
    <row r="53" spans="1:9" s="12" customFormat="1" x14ac:dyDescent="0.25">
      <c r="A53" s="15" t="s">
        <v>101</v>
      </c>
      <c r="B53" s="16" t="s">
        <v>102</v>
      </c>
      <c r="C53" s="16" t="s">
        <v>103</v>
      </c>
      <c r="D53" s="16" t="s">
        <v>104</v>
      </c>
      <c r="E53" s="16">
        <v>11525065</v>
      </c>
      <c r="F53" s="16" t="s">
        <v>9</v>
      </c>
      <c r="G53" s="16" t="s">
        <v>10</v>
      </c>
      <c r="H53" s="38">
        <f>'26'!B17</f>
        <v>155.14799999999994</v>
      </c>
      <c r="I53" s="60">
        <f>H53+H54</f>
        <v>579.45600000000002</v>
      </c>
    </row>
    <row r="54" spans="1:9" s="12" customFormat="1" ht="15.75" thickBot="1" x14ac:dyDescent="0.3">
      <c r="A54" s="13"/>
      <c r="B54" s="14" t="s">
        <v>102</v>
      </c>
      <c r="C54" s="14" t="s">
        <v>103</v>
      </c>
      <c r="D54" s="14" t="s">
        <v>104</v>
      </c>
      <c r="E54" s="14">
        <v>11525065</v>
      </c>
      <c r="F54" s="14"/>
      <c r="G54" s="14" t="s">
        <v>11</v>
      </c>
      <c r="H54" s="39">
        <f>'26'!C17</f>
        <v>424.30800000000005</v>
      </c>
      <c r="I54" s="53"/>
    </row>
    <row r="55" spans="1:9" s="12" customFormat="1" x14ac:dyDescent="0.25">
      <c r="A55" s="15" t="s">
        <v>105</v>
      </c>
      <c r="B55" s="16" t="s">
        <v>106</v>
      </c>
      <c r="C55" s="16" t="s">
        <v>7</v>
      </c>
      <c r="D55" s="16" t="s">
        <v>107</v>
      </c>
      <c r="E55" s="16">
        <v>30405071</v>
      </c>
      <c r="F55" s="16" t="s">
        <v>9</v>
      </c>
      <c r="G55" s="16" t="s">
        <v>10</v>
      </c>
      <c r="H55" s="38">
        <f>'27'!B17</f>
        <v>1804.393</v>
      </c>
      <c r="I55" s="60">
        <f>H55+H56</f>
        <v>7490.116</v>
      </c>
    </row>
    <row r="56" spans="1:9" s="12" customFormat="1" ht="15.75" thickBot="1" x14ac:dyDescent="0.3">
      <c r="A56" s="13"/>
      <c r="B56" s="14" t="s">
        <v>106</v>
      </c>
      <c r="C56" s="14" t="s">
        <v>7</v>
      </c>
      <c r="D56" s="14" t="s">
        <v>107</v>
      </c>
      <c r="E56" s="14">
        <v>30405071</v>
      </c>
      <c r="F56" s="14"/>
      <c r="G56" s="14" t="s">
        <v>11</v>
      </c>
      <c r="H56" s="39">
        <f>'27'!C17</f>
        <v>5685.723</v>
      </c>
      <c r="I56" s="53"/>
    </row>
    <row r="57" spans="1:9" s="12" customFormat="1" x14ac:dyDescent="0.25">
      <c r="A57" s="15" t="s">
        <v>108</v>
      </c>
      <c r="B57" s="16" t="s">
        <v>109</v>
      </c>
      <c r="C57" s="16" t="s">
        <v>46</v>
      </c>
      <c r="D57" s="16" t="s">
        <v>110</v>
      </c>
      <c r="E57" s="16">
        <v>11525524</v>
      </c>
      <c r="F57" s="16" t="s">
        <v>9</v>
      </c>
      <c r="G57" s="16" t="s">
        <v>10</v>
      </c>
      <c r="H57" s="38">
        <f>'28'!B17</f>
        <v>82.048999999999978</v>
      </c>
      <c r="I57" s="60">
        <f>H57+H58</f>
        <v>339.71699999999993</v>
      </c>
    </row>
    <row r="58" spans="1:9" s="12" customFormat="1" ht="15.75" thickBot="1" x14ac:dyDescent="0.3">
      <c r="A58" s="13"/>
      <c r="B58" s="14" t="s">
        <v>109</v>
      </c>
      <c r="C58" s="14" t="s">
        <v>46</v>
      </c>
      <c r="D58" s="14" t="s">
        <v>110</v>
      </c>
      <c r="E58" s="14">
        <v>11525524</v>
      </c>
      <c r="F58" s="14"/>
      <c r="G58" s="14" t="s">
        <v>11</v>
      </c>
      <c r="H58" s="39">
        <f>'28'!C17</f>
        <v>257.66799999999995</v>
      </c>
      <c r="I58" s="53"/>
    </row>
    <row r="59" spans="1:9" s="12" customFormat="1" x14ac:dyDescent="0.25">
      <c r="A59" s="15" t="s">
        <v>111</v>
      </c>
      <c r="B59" s="16" t="s">
        <v>112</v>
      </c>
      <c r="C59" s="16" t="s">
        <v>46</v>
      </c>
      <c r="D59" s="16" t="s">
        <v>113</v>
      </c>
      <c r="E59" s="16">
        <v>11525022</v>
      </c>
      <c r="F59" s="16" t="s">
        <v>9</v>
      </c>
      <c r="G59" s="16" t="s">
        <v>10</v>
      </c>
      <c r="H59" s="38">
        <f>'29'!B17</f>
        <v>342.20299999999992</v>
      </c>
      <c r="I59" s="60">
        <f>H59+H60</f>
        <v>1484.3320000000001</v>
      </c>
    </row>
    <row r="60" spans="1:9" s="12" customFormat="1" ht="15.75" thickBot="1" x14ac:dyDescent="0.3">
      <c r="A60" s="13"/>
      <c r="B60" s="14" t="s">
        <v>112</v>
      </c>
      <c r="C60" s="14" t="s">
        <v>46</v>
      </c>
      <c r="D60" s="14" t="s">
        <v>113</v>
      </c>
      <c r="E60" s="14">
        <v>11525022</v>
      </c>
      <c r="F60" s="14"/>
      <c r="G60" s="14" t="s">
        <v>11</v>
      </c>
      <c r="H60" s="39">
        <f>'29'!C17</f>
        <v>1142.1290000000001</v>
      </c>
      <c r="I60" s="53"/>
    </row>
    <row r="61" spans="1:9" s="12" customFormat="1" x14ac:dyDescent="0.25">
      <c r="A61" s="15" t="s">
        <v>114</v>
      </c>
      <c r="B61" s="16" t="s">
        <v>115</v>
      </c>
      <c r="C61" s="16" t="s">
        <v>116</v>
      </c>
      <c r="D61" s="16" t="s">
        <v>117</v>
      </c>
      <c r="E61" s="16">
        <v>11525027</v>
      </c>
      <c r="F61" s="16" t="s">
        <v>9</v>
      </c>
      <c r="G61" s="16" t="s">
        <v>10</v>
      </c>
      <c r="H61" s="38">
        <f>'30'!B17</f>
        <v>336.07100000000003</v>
      </c>
      <c r="I61" s="60">
        <f>H61+H62</f>
        <v>1325.5800000000002</v>
      </c>
    </row>
    <row r="62" spans="1:9" s="12" customFormat="1" ht="15.75" thickBot="1" x14ac:dyDescent="0.3">
      <c r="A62" s="13"/>
      <c r="B62" s="14" t="s">
        <v>115</v>
      </c>
      <c r="C62" s="14" t="s">
        <v>116</v>
      </c>
      <c r="D62" s="14" t="s">
        <v>117</v>
      </c>
      <c r="E62" s="14">
        <v>11525027</v>
      </c>
      <c r="F62" s="14"/>
      <c r="G62" s="14" t="s">
        <v>11</v>
      </c>
      <c r="H62" s="39">
        <f>'30'!C17</f>
        <v>989.50900000000013</v>
      </c>
      <c r="I62" s="53"/>
    </row>
    <row r="63" spans="1:9" s="12" customFormat="1" x14ac:dyDescent="0.25">
      <c r="A63" s="15" t="s">
        <v>118</v>
      </c>
      <c r="B63" s="16" t="s">
        <v>119</v>
      </c>
      <c r="C63" s="16" t="s">
        <v>116</v>
      </c>
      <c r="D63" s="16" t="s">
        <v>120</v>
      </c>
      <c r="E63" s="16">
        <v>11525029</v>
      </c>
      <c r="F63" s="16" t="s">
        <v>9</v>
      </c>
      <c r="G63" s="16" t="s">
        <v>10</v>
      </c>
      <c r="H63" s="38">
        <f>'31'!B16</f>
        <v>285.48599999999999</v>
      </c>
      <c r="I63" s="60">
        <f>H63+H64</f>
        <v>1160.9680000000001</v>
      </c>
    </row>
    <row r="64" spans="1:9" s="12" customFormat="1" ht="15.75" thickBot="1" x14ac:dyDescent="0.3">
      <c r="A64" s="13"/>
      <c r="B64" s="14" t="s">
        <v>119</v>
      </c>
      <c r="C64" s="14" t="s">
        <v>116</v>
      </c>
      <c r="D64" s="14" t="s">
        <v>120</v>
      </c>
      <c r="E64" s="14">
        <v>11525029</v>
      </c>
      <c r="F64" s="14"/>
      <c r="G64" s="14" t="s">
        <v>11</v>
      </c>
      <c r="H64" s="39">
        <f>'31'!C16</f>
        <v>875.48200000000008</v>
      </c>
      <c r="I64" s="53"/>
    </row>
    <row r="65" spans="1:9" s="12" customFormat="1" x14ac:dyDescent="0.25">
      <c r="A65" s="15" t="s">
        <v>121</v>
      </c>
      <c r="B65" s="16" t="s">
        <v>122</v>
      </c>
      <c r="C65" s="16" t="s">
        <v>116</v>
      </c>
      <c r="D65" s="16" t="s">
        <v>123</v>
      </c>
      <c r="E65" s="16">
        <v>11525024</v>
      </c>
      <c r="F65" s="16" t="s">
        <v>9</v>
      </c>
      <c r="G65" s="16" t="s">
        <v>10</v>
      </c>
      <c r="H65" s="38">
        <f>'32'!B17</f>
        <v>694.60699999999997</v>
      </c>
      <c r="I65" s="60">
        <f>H65+H66</f>
        <v>3048.6759999999999</v>
      </c>
    </row>
    <row r="66" spans="1:9" s="12" customFormat="1" x14ac:dyDescent="0.25">
      <c r="A66" s="13"/>
      <c r="B66" s="14" t="s">
        <v>122</v>
      </c>
      <c r="C66" s="14" t="s">
        <v>116</v>
      </c>
      <c r="D66" s="14" t="s">
        <v>123</v>
      </c>
      <c r="E66" s="14">
        <v>11525024</v>
      </c>
      <c r="F66" s="14"/>
      <c r="G66" s="14" t="s">
        <v>11</v>
      </c>
      <c r="H66" s="39">
        <f>'32'!C17</f>
        <v>2354.069</v>
      </c>
      <c r="I66" s="53"/>
    </row>
    <row r="67" spans="1:9" s="12" customFormat="1" x14ac:dyDescent="0.25">
      <c r="A67" s="15" t="s">
        <v>124</v>
      </c>
      <c r="B67" s="16" t="s">
        <v>125</v>
      </c>
      <c r="C67" s="16" t="s">
        <v>53</v>
      </c>
      <c r="D67" s="16" t="s">
        <v>126</v>
      </c>
      <c r="E67" s="16">
        <v>11550848</v>
      </c>
      <c r="F67" s="16" t="s">
        <v>9</v>
      </c>
      <c r="G67" s="16" t="s">
        <v>10</v>
      </c>
      <c r="H67" s="37">
        <f>'33'!B17</f>
        <v>92.096999999999994</v>
      </c>
      <c r="I67" s="52">
        <f>H67+H68</f>
        <v>451.80399999999997</v>
      </c>
    </row>
    <row r="68" spans="1:9" s="12" customFormat="1" x14ac:dyDescent="0.25">
      <c r="A68" s="13"/>
      <c r="B68" s="14" t="s">
        <v>125</v>
      </c>
      <c r="C68" s="14" t="s">
        <v>53</v>
      </c>
      <c r="D68" s="14" t="s">
        <v>126</v>
      </c>
      <c r="E68" s="14">
        <v>11550848</v>
      </c>
      <c r="F68" s="14"/>
      <c r="G68" s="14" t="s">
        <v>11</v>
      </c>
      <c r="H68" s="39">
        <f>'33'!C17</f>
        <v>359.70699999999999</v>
      </c>
      <c r="I68" s="53"/>
    </row>
    <row r="69" spans="1:9" s="12" customFormat="1" x14ac:dyDescent="0.25">
      <c r="A69" s="15" t="s">
        <v>127</v>
      </c>
      <c r="B69" s="16" t="s">
        <v>128</v>
      </c>
      <c r="C69" s="16" t="s">
        <v>53</v>
      </c>
      <c r="D69" s="16" t="s">
        <v>129</v>
      </c>
      <c r="E69" s="16">
        <v>11550843</v>
      </c>
      <c r="F69" s="16" t="s">
        <v>9</v>
      </c>
      <c r="G69" s="16" t="s">
        <v>10</v>
      </c>
      <c r="H69" s="37">
        <f>'34'!B17</f>
        <v>101.66299999999998</v>
      </c>
      <c r="I69" s="52">
        <f>H69+H70</f>
        <v>420.51899999999989</v>
      </c>
    </row>
    <row r="70" spans="1:9" s="12" customFormat="1" x14ac:dyDescent="0.25">
      <c r="A70" s="13"/>
      <c r="B70" s="14" t="s">
        <v>128</v>
      </c>
      <c r="C70" s="14" t="s">
        <v>53</v>
      </c>
      <c r="D70" s="14" t="s">
        <v>129</v>
      </c>
      <c r="E70" s="14">
        <v>11550843</v>
      </c>
      <c r="F70" s="14"/>
      <c r="G70" s="14" t="s">
        <v>11</v>
      </c>
      <c r="H70" s="39">
        <f>'34'!C17</f>
        <v>318.85599999999994</v>
      </c>
      <c r="I70" s="53"/>
    </row>
    <row r="71" spans="1:9" s="12" customFormat="1" x14ac:dyDescent="0.25">
      <c r="A71" s="15" t="s">
        <v>130</v>
      </c>
      <c r="B71" s="16" t="s">
        <v>131</v>
      </c>
      <c r="C71" s="16" t="s">
        <v>132</v>
      </c>
      <c r="D71" s="16" t="s">
        <v>133</v>
      </c>
      <c r="E71" s="16">
        <v>11550799</v>
      </c>
      <c r="F71" s="16" t="s">
        <v>9</v>
      </c>
      <c r="G71" s="16" t="s">
        <v>10</v>
      </c>
      <c r="H71" s="37">
        <f>'35'!B17</f>
        <v>433.53500000000008</v>
      </c>
      <c r="I71" s="52">
        <f>H71+H72</f>
        <v>1717.17</v>
      </c>
    </row>
    <row r="72" spans="1:9" s="12" customFormat="1" x14ac:dyDescent="0.25">
      <c r="A72" s="13"/>
      <c r="B72" s="14" t="s">
        <v>131</v>
      </c>
      <c r="C72" s="14" t="s">
        <v>132</v>
      </c>
      <c r="D72" s="14" t="s">
        <v>133</v>
      </c>
      <c r="E72" s="14">
        <v>11550799</v>
      </c>
      <c r="F72" s="14"/>
      <c r="G72" s="14" t="s">
        <v>11</v>
      </c>
      <c r="H72" s="39">
        <f>'35'!C17</f>
        <v>1283.635</v>
      </c>
      <c r="I72" s="53"/>
    </row>
    <row r="73" spans="1:9" s="12" customFormat="1" x14ac:dyDescent="0.25">
      <c r="A73" s="15" t="s">
        <v>134</v>
      </c>
      <c r="B73" s="16" t="s">
        <v>135</v>
      </c>
      <c r="C73" s="16" t="s">
        <v>136</v>
      </c>
      <c r="D73" s="16" t="s">
        <v>137</v>
      </c>
      <c r="E73" s="16">
        <v>30055851</v>
      </c>
      <c r="F73" s="16" t="s">
        <v>9</v>
      </c>
      <c r="G73" s="16" t="s">
        <v>10</v>
      </c>
      <c r="H73" s="37">
        <f>'36'!B17</f>
        <v>9831.2650000000012</v>
      </c>
      <c r="I73" s="52">
        <f>H73+H74</f>
        <v>30358.11</v>
      </c>
    </row>
    <row r="74" spans="1:9" s="12" customFormat="1" x14ac:dyDescent="0.25">
      <c r="A74" s="13"/>
      <c r="B74" s="14" t="s">
        <v>135</v>
      </c>
      <c r="C74" s="14" t="s">
        <v>136</v>
      </c>
      <c r="D74" s="14" t="s">
        <v>137</v>
      </c>
      <c r="E74" s="14">
        <v>30055851</v>
      </c>
      <c r="F74" s="14"/>
      <c r="G74" s="14" t="s">
        <v>11</v>
      </c>
      <c r="H74" s="39">
        <f>'36'!C17</f>
        <v>20526.845000000001</v>
      </c>
      <c r="I74" s="53"/>
    </row>
    <row r="75" spans="1:9" s="12" customFormat="1" x14ac:dyDescent="0.25">
      <c r="A75" s="15" t="s">
        <v>138</v>
      </c>
      <c r="B75" s="16" t="s">
        <v>139</v>
      </c>
      <c r="C75" s="16" t="s">
        <v>140</v>
      </c>
      <c r="D75" s="16" t="s">
        <v>141</v>
      </c>
      <c r="E75" s="16">
        <v>11550842</v>
      </c>
      <c r="F75" s="16" t="s">
        <v>9</v>
      </c>
      <c r="G75" s="16" t="s">
        <v>10</v>
      </c>
      <c r="H75" s="37">
        <v>4811.9139999999998</v>
      </c>
      <c r="I75" s="52">
        <v>16957.252</v>
      </c>
    </row>
    <row r="76" spans="1:9" s="12" customFormat="1" x14ac:dyDescent="0.25">
      <c r="A76" s="13"/>
      <c r="B76" s="14" t="s">
        <v>139</v>
      </c>
      <c r="C76" s="14" t="s">
        <v>140</v>
      </c>
      <c r="D76" s="14" t="s">
        <v>141</v>
      </c>
      <c r="E76" s="14">
        <v>11550842</v>
      </c>
      <c r="F76" s="14"/>
      <c r="G76" s="14" t="s">
        <v>11</v>
      </c>
      <c r="H76" s="39">
        <v>12145.338</v>
      </c>
      <c r="I76" s="53"/>
    </row>
    <row r="77" spans="1:9" s="12" customFormat="1" x14ac:dyDescent="0.25">
      <c r="A77" s="15" t="s">
        <v>142</v>
      </c>
      <c r="B77" s="16" t="s">
        <v>143</v>
      </c>
      <c r="C77" s="16" t="s">
        <v>144</v>
      </c>
      <c r="D77" s="16" t="s">
        <v>145</v>
      </c>
      <c r="E77" s="16">
        <v>30053857</v>
      </c>
      <c r="F77" s="16" t="s">
        <v>9</v>
      </c>
      <c r="G77" s="16" t="s">
        <v>10</v>
      </c>
      <c r="H77" s="37">
        <f>'38'!B17</f>
        <v>5438.8909999999996</v>
      </c>
      <c r="I77" s="52">
        <f>H77+H78</f>
        <v>22574.384000000002</v>
      </c>
    </row>
    <row r="78" spans="1:9" s="12" customFormat="1" x14ac:dyDescent="0.25">
      <c r="A78" s="11"/>
      <c r="B78" s="12" t="s">
        <v>143</v>
      </c>
      <c r="C78" s="12" t="s">
        <v>144</v>
      </c>
      <c r="D78" s="12" t="s">
        <v>145</v>
      </c>
      <c r="E78" s="12">
        <v>30053857</v>
      </c>
      <c r="G78" s="12" t="s">
        <v>11</v>
      </c>
      <c r="H78" s="39">
        <f>'38'!C17</f>
        <v>17135.493000000002</v>
      </c>
      <c r="I78" s="53"/>
    </row>
    <row r="79" spans="1:9" x14ac:dyDescent="0.25">
      <c r="A79" s="6">
        <v>39</v>
      </c>
      <c r="B79" s="1" t="s">
        <v>146</v>
      </c>
      <c r="C79" s="1" t="s">
        <v>148</v>
      </c>
      <c r="D79" s="8" t="s">
        <v>149</v>
      </c>
      <c r="E79" s="1">
        <v>30521073</v>
      </c>
      <c r="F79" s="1" t="s">
        <v>9</v>
      </c>
      <c r="G79" s="1" t="s">
        <v>10</v>
      </c>
      <c r="H79" s="37">
        <v>648</v>
      </c>
      <c r="I79" s="52">
        <f>H79+H80</f>
        <v>1452</v>
      </c>
    </row>
    <row r="80" spans="1:9" x14ac:dyDescent="0.25">
      <c r="A80" s="2"/>
      <c r="B80" s="2" t="s">
        <v>146</v>
      </c>
      <c r="C80" s="2" t="s">
        <v>148</v>
      </c>
      <c r="D80" s="9" t="s">
        <v>149</v>
      </c>
      <c r="E80" s="1">
        <v>30521073</v>
      </c>
      <c r="F80" s="2"/>
      <c r="G80" s="2" t="s">
        <v>11</v>
      </c>
      <c r="H80" s="39">
        <v>804</v>
      </c>
      <c r="I80" s="53"/>
    </row>
    <row r="81" spans="2:9" x14ac:dyDescent="0.25">
      <c r="G81" s="7" t="s">
        <v>147</v>
      </c>
      <c r="H81" s="42">
        <f>SUM(H2:H80)</f>
        <v>712149.73093178775</v>
      </c>
      <c r="I81" s="10"/>
    </row>
    <row r="82" spans="2:9" x14ac:dyDescent="0.25">
      <c r="G82" s="45"/>
      <c r="H82" s="46"/>
      <c r="I82" s="47"/>
    </row>
    <row r="83" spans="2:9" x14ac:dyDescent="0.25">
      <c r="B83" s="54" t="s">
        <v>170</v>
      </c>
      <c r="C83" s="54"/>
      <c r="D83" s="54"/>
      <c r="E83" s="54"/>
      <c r="G83" s="45"/>
      <c r="H83" s="46"/>
      <c r="I83" s="47"/>
    </row>
    <row r="84" spans="2:9" x14ac:dyDescent="0.25">
      <c r="B84" s="44" t="s">
        <v>177</v>
      </c>
      <c r="C84" s="44" t="s">
        <v>176</v>
      </c>
      <c r="D84" s="44" t="s">
        <v>175</v>
      </c>
      <c r="E84" s="44" t="s">
        <v>175</v>
      </c>
    </row>
    <row r="85" spans="2:9" x14ac:dyDescent="0.25">
      <c r="B85" s="54" t="s">
        <v>171</v>
      </c>
      <c r="C85" s="48" t="s">
        <v>10</v>
      </c>
      <c r="D85" s="49">
        <f>(H2+H4+H6+H8+H13+H15+H17+H19+H21+H23+H25+H27+H29+H31+H33+H35+H37+H39+H41+H43+H45+H47+H49+H51+H53+H55+H57+H59+H61+H63+H65+H67+H69+H71+H73+H75+H77+H79)/1000</f>
        <v>113.62126888239392</v>
      </c>
      <c r="E85" s="58">
        <f>D85+D86</f>
        <v>441.71863733178805</v>
      </c>
    </row>
    <row r="86" spans="2:9" x14ac:dyDescent="0.25">
      <c r="B86" s="54"/>
      <c r="C86" s="48" t="s">
        <v>11</v>
      </c>
      <c r="D86" s="49">
        <f>(H3+H5+H7+H9+H14+H16+H18+H20+H22+H24+H26+H28+H30+H32+H34+H36+H38+H40+H42+H44+H46+H48+H50+H52+H54+H56+H58+H60+H62+H64+H66+H68+H70+H72+H74+H76+H78+H80)/1000</f>
        <v>328.09736844939414</v>
      </c>
      <c r="E86" s="57"/>
    </row>
    <row r="87" spans="2:9" x14ac:dyDescent="0.25">
      <c r="B87" s="55" t="s">
        <v>31</v>
      </c>
      <c r="C87" s="51" t="s">
        <v>172</v>
      </c>
      <c r="D87" s="49">
        <f>H10/1000</f>
        <v>45.310167199999988</v>
      </c>
      <c r="E87" s="58">
        <f>D87+D88+D89</f>
        <v>270.43109360000005</v>
      </c>
    </row>
    <row r="88" spans="2:9" x14ac:dyDescent="0.25">
      <c r="B88" s="56"/>
      <c r="C88" s="51" t="s">
        <v>173</v>
      </c>
      <c r="D88" s="49">
        <f>H11/1000</f>
        <v>37.058929600000006</v>
      </c>
      <c r="E88" s="56"/>
    </row>
    <row r="89" spans="2:9" x14ac:dyDescent="0.25">
      <c r="B89" s="57"/>
      <c r="C89" s="51" t="s">
        <v>174</v>
      </c>
      <c r="D89" s="49">
        <f>H12/1000</f>
        <v>188.06199680000003</v>
      </c>
      <c r="E89" s="57"/>
    </row>
    <row r="90" spans="2:9" x14ac:dyDescent="0.25">
      <c r="B90" s="54" t="s">
        <v>147</v>
      </c>
      <c r="C90" s="54"/>
      <c r="D90" s="50">
        <f>D85+D86+D87+D88+D89</f>
        <v>712.1497309317881</v>
      </c>
      <c r="E90" s="50">
        <f>E85+E87</f>
        <v>712.1497309317881</v>
      </c>
    </row>
  </sheetData>
  <mergeCells count="45">
    <mergeCell ref="I75:I76"/>
    <mergeCell ref="I77:I78"/>
    <mergeCell ref="I63:I64"/>
    <mergeCell ref="I65:I66"/>
    <mergeCell ref="I67:I68"/>
    <mergeCell ref="I69:I70"/>
    <mergeCell ref="I71:I72"/>
    <mergeCell ref="I73:I74"/>
    <mergeCell ref="I61:I62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I57:I58"/>
    <mergeCell ref="I59:I60"/>
    <mergeCell ref="I37:I38"/>
    <mergeCell ref="I17:I18"/>
    <mergeCell ref="I19:I20"/>
    <mergeCell ref="I21:I22"/>
    <mergeCell ref="I23:I24"/>
    <mergeCell ref="I27:I28"/>
    <mergeCell ref="I29:I30"/>
    <mergeCell ref="I31:I32"/>
    <mergeCell ref="I33:I34"/>
    <mergeCell ref="I35:I36"/>
    <mergeCell ref="I10:I12"/>
    <mergeCell ref="I25:I26"/>
    <mergeCell ref="I2:I3"/>
    <mergeCell ref="I4:I5"/>
    <mergeCell ref="I6:I7"/>
    <mergeCell ref="I8:I9"/>
    <mergeCell ref="I13:I14"/>
    <mergeCell ref="I15:I16"/>
    <mergeCell ref="I79:I80"/>
    <mergeCell ref="B85:B86"/>
    <mergeCell ref="B90:C90"/>
    <mergeCell ref="B87:B89"/>
    <mergeCell ref="E85:E86"/>
    <mergeCell ref="E87:E89"/>
    <mergeCell ref="B83:E8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E17"/>
  <sheetViews>
    <sheetView workbookViewId="0">
      <selection activeCell="B18" sqref="B18"/>
    </sheetView>
  </sheetViews>
  <sheetFormatPr defaultRowHeight="15" x14ac:dyDescent="0.25"/>
  <cols>
    <col min="1" max="1" width="15.42578125" bestFit="1" customWidth="1"/>
    <col min="2" max="4" width="13.710937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22">
        <v>22.82</v>
      </c>
      <c r="C2" s="22">
        <v>105.544</v>
      </c>
      <c r="D2" s="19"/>
      <c r="E2" s="22">
        <v>128.364</v>
      </c>
    </row>
    <row r="3" spans="1:5" x14ac:dyDescent="0.25">
      <c r="A3" s="19" t="s">
        <v>160</v>
      </c>
      <c r="B3" s="22">
        <v>19.585000000000001</v>
      </c>
      <c r="C3" s="22">
        <v>112.20099999999999</v>
      </c>
      <c r="D3" s="19"/>
      <c r="E3" s="22">
        <v>131.786</v>
      </c>
    </row>
    <row r="4" spans="1:5" x14ac:dyDescent="0.25">
      <c r="A4" s="19" t="s">
        <v>161</v>
      </c>
      <c r="B4" s="22">
        <v>31.742000000000001</v>
      </c>
      <c r="C4" s="22">
        <v>134.446</v>
      </c>
      <c r="D4" s="19"/>
      <c r="E4" s="22">
        <v>166.18799999999999</v>
      </c>
    </row>
    <row r="5" spans="1:5" x14ac:dyDescent="0.25">
      <c r="A5" s="19" t="s">
        <v>162</v>
      </c>
      <c r="B5" s="22">
        <v>29.742999999999999</v>
      </c>
      <c r="C5" s="22">
        <v>157.37100000000001</v>
      </c>
      <c r="D5" s="19"/>
      <c r="E5" s="22">
        <v>187.114</v>
      </c>
    </row>
    <row r="6" spans="1:5" x14ac:dyDescent="0.25">
      <c r="A6" s="19" t="s">
        <v>163</v>
      </c>
      <c r="B6" s="22">
        <v>28.792999999999999</v>
      </c>
      <c r="C6" s="22">
        <v>136.59700000000001</v>
      </c>
      <c r="D6" s="19"/>
      <c r="E6" s="22">
        <v>165.39000000000001</v>
      </c>
    </row>
    <row r="7" spans="1:5" x14ac:dyDescent="0.25">
      <c r="A7" s="19" t="s">
        <v>164</v>
      </c>
      <c r="B7" s="22">
        <v>45.161999999999999</v>
      </c>
      <c r="C7" s="22">
        <v>85.894000000000005</v>
      </c>
      <c r="D7" s="19"/>
      <c r="E7" s="22">
        <v>131.05600000000001</v>
      </c>
    </row>
    <row r="8" spans="1:5" x14ac:dyDescent="0.25">
      <c r="A8" s="19" t="s">
        <v>165</v>
      </c>
      <c r="B8" s="22">
        <v>31.425000000000001</v>
      </c>
      <c r="C8" s="22">
        <v>65.778000000000006</v>
      </c>
      <c r="D8" s="19"/>
      <c r="E8" s="22">
        <v>97.203000000000003</v>
      </c>
    </row>
    <row r="9" spans="1:5" x14ac:dyDescent="0.25">
      <c r="A9" s="19" t="s">
        <v>166</v>
      </c>
      <c r="B9" s="22">
        <v>43.103999999999999</v>
      </c>
      <c r="C9" s="22">
        <v>97.734999999999999</v>
      </c>
      <c r="D9" s="19"/>
      <c r="E9" s="22">
        <v>140.839</v>
      </c>
    </row>
    <row r="10" spans="1:5" x14ac:dyDescent="0.25">
      <c r="A10" s="19" t="s">
        <v>150</v>
      </c>
      <c r="B10" s="22">
        <v>65.016000000000005</v>
      </c>
      <c r="C10" s="22">
        <v>94.388000000000005</v>
      </c>
      <c r="D10" s="19"/>
      <c r="E10" s="19">
        <v>159.404</v>
      </c>
    </row>
    <row r="11" spans="1:5" x14ac:dyDescent="0.25">
      <c r="A11" s="19" t="s">
        <v>151</v>
      </c>
      <c r="B11" s="22">
        <v>37.637</v>
      </c>
      <c r="C11" s="22">
        <v>69.564999999999998</v>
      </c>
      <c r="D11" s="19"/>
      <c r="E11" s="19">
        <v>107.202</v>
      </c>
    </row>
    <row r="12" spans="1:5" x14ac:dyDescent="0.25">
      <c r="A12" s="19" t="s">
        <v>152</v>
      </c>
      <c r="B12" s="22">
        <v>40.862000000000002</v>
      </c>
      <c r="C12" s="22">
        <v>83.471999999999994</v>
      </c>
      <c r="D12" s="19"/>
      <c r="E12" s="19">
        <v>124.334</v>
      </c>
    </row>
    <row r="13" spans="1:5" x14ac:dyDescent="0.25">
      <c r="A13" s="19" t="s">
        <v>153</v>
      </c>
      <c r="B13" s="22">
        <v>38.444000000000003</v>
      </c>
      <c r="C13" s="22">
        <v>106.197</v>
      </c>
      <c r="D13" s="19"/>
      <c r="E13" s="19">
        <v>144.64100000000002</v>
      </c>
    </row>
    <row r="14" spans="1:5" x14ac:dyDescent="0.25">
      <c r="A14" s="36" t="s">
        <v>167</v>
      </c>
      <c r="B14" s="36">
        <v>33.040999999999997</v>
      </c>
      <c r="C14" s="36">
        <v>88.278000000000006</v>
      </c>
      <c r="D14" s="36"/>
      <c r="E14" s="35">
        <v>121.319</v>
      </c>
    </row>
    <row r="15" spans="1:5" x14ac:dyDescent="0.25">
      <c r="A15" s="36" t="s">
        <v>168</v>
      </c>
      <c r="B15" s="36">
        <v>25.738</v>
      </c>
      <c r="C15" s="36">
        <v>125.458</v>
      </c>
      <c r="D15" s="36"/>
      <c r="E15" s="35">
        <v>151.196</v>
      </c>
    </row>
    <row r="16" spans="1:5" x14ac:dyDescent="0.25">
      <c r="A16" s="36" t="s">
        <v>169</v>
      </c>
      <c r="B16" s="36">
        <v>4.9219999999999997</v>
      </c>
      <c r="C16" s="36">
        <v>23.303000000000001</v>
      </c>
      <c r="D16" s="36"/>
      <c r="E16" s="35">
        <v>28.225000000000001</v>
      </c>
    </row>
    <row r="17" spans="2:5" x14ac:dyDescent="0.25">
      <c r="B17" s="34">
        <f>SUM(B5:B16)</f>
        <v>423.88700000000011</v>
      </c>
      <c r="C17" s="34">
        <f t="shared" ref="C17:E17" si="0">SUM(C5:C16)</f>
        <v>1134.0360000000001</v>
      </c>
      <c r="D17" s="34">
        <f t="shared" si="0"/>
        <v>0</v>
      </c>
      <c r="E17" s="34">
        <f t="shared" si="0"/>
        <v>1557.923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E17"/>
  <sheetViews>
    <sheetView workbookViewId="0">
      <selection activeCell="D23" sqref="D23"/>
    </sheetView>
  </sheetViews>
  <sheetFormatPr defaultRowHeight="15" x14ac:dyDescent="0.25"/>
  <cols>
    <col min="1" max="1" width="15.42578125" bestFit="1" customWidth="1"/>
    <col min="2" max="4" width="13.7109375" bestFit="1" customWidth="1"/>
    <col min="5" max="5" width="9.4257812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22">
        <v>12.759</v>
      </c>
      <c r="C2" s="22">
        <v>55.718000000000004</v>
      </c>
      <c r="D2" s="19"/>
      <c r="E2" s="22">
        <v>68.477000000000004</v>
      </c>
    </row>
    <row r="3" spans="1:5" x14ac:dyDescent="0.25">
      <c r="A3" s="19" t="s">
        <v>160</v>
      </c>
      <c r="B3" s="22">
        <v>19.506</v>
      </c>
      <c r="C3" s="22">
        <v>91.120999999999995</v>
      </c>
      <c r="D3" s="19"/>
      <c r="E3" s="22">
        <v>110.627</v>
      </c>
    </row>
    <row r="4" spans="1:5" x14ac:dyDescent="0.25">
      <c r="A4" s="19" t="s">
        <v>161</v>
      </c>
      <c r="B4" s="22">
        <v>16.946000000000002</v>
      </c>
      <c r="C4" s="22">
        <v>85.847999999999999</v>
      </c>
      <c r="D4" s="19"/>
      <c r="E4" s="22">
        <v>102.794</v>
      </c>
    </row>
    <row r="5" spans="1:5" x14ac:dyDescent="0.25">
      <c r="A5" s="19" t="s">
        <v>162</v>
      </c>
      <c r="B5" s="22">
        <v>20.47</v>
      </c>
      <c r="C5" s="22">
        <v>85.975999999999999</v>
      </c>
      <c r="D5" s="19"/>
      <c r="E5" s="22">
        <v>106.446</v>
      </c>
    </row>
    <row r="6" spans="1:5" x14ac:dyDescent="0.25">
      <c r="A6" s="19" t="s">
        <v>163</v>
      </c>
      <c r="B6" s="22">
        <v>14.712999999999999</v>
      </c>
      <c r="C6" s="22">
        <v>63.915999999999997</v>
      </c>
      <c r="D6" s="19"/>
      <c r="E6" s="22">
        <v>78.628999999999991</v>
      </c>
    </row>
    <row r="7" spans="1:5" x14ac:dyDescent="0.25">
      <c r="A7" s="19" t="s">
        <v>164</v>
      </c>
      <c r="B7" s="22">
        <v>33.540999999999997</v>
      </c>
      <c r="C7" s="22">
        <v>64.236000000000004</v>
      </c>
      <c r="D7" s="19"/>
      <c r="E7" s="22">
        <v>97.777000000000001</v>
      </c>
    </row>
    <row r="8" spans="1:5" x14ac:dyDescent="0.25">
      <c r="A8" s="19" t="s">
        <v>165</v>
      </c>
      <c r="B8" s="22">
        <v>52.802999999999997</v>
      </c>
      <c r="C8" s="22">
        <v>116.816</v>
      </c>
      <c r="D8" s="19"/>
      <c r="E8" s="22">
        <v>169.619</v>
      </c>
    </row>
    <row r="9" spans="1:5" x14ac:dyDescent="0.25">
      <c r="A9" s="19" t="s">
        <v>166</v>
      </c>
      <c r="B9" s="22">
        <v>32.777999999999999</v>
      </c>
      <c r="C9" s="22">
        <v>70.909000000000006</v>
      </c>
      <c r="D9" s="19"/>
      <c r="E9" s="22">
        <v>103.68700000000001</v>
      </c>
    </row>
    <row r="10" spans="1:5" x14ac:dyDescent="0.25">
      <c r="A10" s="19" t="s">
        <v>150</v>
      </c>
      <c r="B10" s="22">
        <v>39.112000000000002</v>
      </c>
      <c r="C10" s="22">
        <v>87.468999999999994</v>
      </c>
      <c r="D10" s="19"/>
      <c r="E10" s="22">
        <v>126.58099999999999</v>
      </c>
    </row>
    <row r="11" spans="1:5" x14ac:dyDescent="0.25">
      <c r="A11" s="19" t="s">
        <v>151</v>
      </c>
      <c r="B11" s="22">
        <v>61.438000000000002</v>
      </c>
      <c r="C11" s="22">
        <v>143.136</v>
      </c>
      <c r="D11" s="19"/>
      <c r="E11" s="22">
        <v>204.57400000000001</v>
      </c>
    </row>
    <row r="12" spans="1:5" x14ac:dyDescent="0.25">
      <c r="A12" s="19" t="s">
        <v>152</v>
      </c>
      <c r="B12" s="22">
        <v>30.071999999999999</v>
      </c>
      <c r="C12" s="22">
        <v>65.882999999999996</v>
      </c>
      <c r="D12" s="19"/>
      <c r="E12" s="22">
        <v>95.954999999999998</v>
      </c>
    </row>
    <row r="13" spans="1:5" x14ac:dyDescent="0.25">
      <c r="A13" s="19" t="s">
        <v>153</v>
      </c>
      <c r="B13" s="22">
        <v>32.814</v>
      </c>
      <c r="C13" s="22">
        <v>154.83600000000001</v>
      </c>
      <c r="D13" s="19"/>
      <c r="E13" s="22">
        <v>187.65</v>
      </c>
    </row>
    <row r="14" spans="1:5" x14ac:dyDescent="0.25">
      <c r="A14" s="33" t="s">
        <v>167</v>
      </c>
      <c r="B14" s="33">
        <v>53.188000000000002</v>
      </c>
      <c r="C14" s="33">
        <v>254.97200000000001</v>
      </c>
      <c r="D14" s="33"/>
      <c r="E14">
        <v>308.16000000000003</v>
      </c>
    </row>
    <row r="15" spans="1:5" x14ac:dyDescent="0.25">
      <c r="A15" s="33" t="s">
        <v>168</v>
      </c>
      <c r="B15" s="33">
        <v>38.073999999999998</v>
      </c>
      <c r="C15" s="33">
        <v>175.78700000000001</v>
      </c>
      <c r="D15" s="33"/>
      <c r="E15">
        <v>213.86099999999999</v>
      </c>
    </row>
    <row r="16" spans="1:5" x14ac:dyDescent="0.25">
      <c r="A16" s="33" t="s">
        <v>169</v>
      </c>
      <c r="B16" s="33">
        <v>10.109</v>
      </c>
      <c r="C16" s="33">
        <v>48.414999999999999</v>
      </c>
      <c r="D16" s="33"/>
      <c r="E16">
        <v>58.524000000000001</v>
      </c>
    </row>
    <row r="17" spans="2:5" x14ac:dyDescent="0.25">
      <c r="B17" s="34">
        <f>SUM(B5:B16)</f>
        <v>419.11199999999997</v>
      </c>
      <c r="C17" s="34">
        <f t="shared" ref="C17:E17" si="0">SUM(C5:C16)</f>
        <v>1332.3510000000001</v>
      </c>
      <c r="D17" s="34">
        <f t="shared" si="0"/>
        <v>0</v>
      </c>
      <c r="E17" s="34">
        <f t="shared" si="0"/>
        <v>1751.4630000000002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E13"/>
  <sheetViews>
    <sheetView workbookViewId="0">
      <selection activeCell="C18" sqref="C18"/>
    </sheetView>
  </sheetViews>
  <sheetFormatPr defaultRowHeight="15" x14ac:dyDescent="0.25"/>
  <cols>
    <col min="1" max="1" width="15.42578125" bestFit="1" customWidth="1"/>
    <col min="2" max="4" width="13.710937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22">
        <v>7.5510000000000002</v>
      </c>
      <c r="C2" s="22">
        <v>36.378</v>
      </c>
      <c r="D2" s="19"/>
      <c r="E2" s="19">
        <v>43.929000000000002</v>
      </c>
    </row>
    <row r="3" spans="1:5" x14ac:dyDescent="0.25">
      <c r="A3" s="19" t="s">
        <v>160</v>
      </c>
      <c r="B3" s="22">
        <v>9.5269999999999992</v>
      </c>
      <c r="C3" s="22">
        <v>42.137999999999998</v>
      </c>
      <c r="D3" s="19"/>
      <c r="E3" s="19">
        <v>51.664999999999999</v>
      </c>
    </row>
    <row r="4" spans="1:5" x14ac:dyDescent="0.25">
      <c r="A4" s="19" t="s">
        <v>161</v>
      </c>
      <c r="B4" s="22">
        <v>5.9859999999999998</v>
      </c>
      <c r="C4" s="22">
        <v>27.527999999999999</v>
      </c>
      <c r="D4" s="19"/>
      <c r="E4" s="19">
        <v>33.513999999999996</v>
      </c>
    </row>
    <row r="5" spans="1:5" x14ac:dyDescent="0.25">
      <c r="A5" s="19" t="s">
        <v>162</v>
      </c>
      <c r="B5" s="22">
        <v>13.472</v>
      </c>
      <c r="C5" s="22">
        <v>47.780999999999999</v>
      </c>
      <c r="D5" s="19"/>
      <c r="E5" s="19">
        <v>61.253</v>
      </c>
    </row>
    <row r="6" spans="1:5" x14ac:dyDescent="0.25">
      <c r="A6" s="19" t="s">
        <v>163</v>
      </c>
      <c r="B6" s="22">
        <v>44.656999999999996</v>
      </c>
      <c r="C6" s="22">
        <v>225.58600000000001</v>
      </c>
      <c r="D6" s="19"/>
      <c r="E6" s="19">
        <v>270.24299999999999</v>
      </c>
    </row>
    <row r="7" spans="1:5" x14ac:dyDescent="0.25">
      <c r="A7" s="19" t="s">
        <v>164</v>
      </c>
      <c r="B7" s="22">
        <v>52.939</v>
      </c>
      <c r="C7" s="22">
        <v>130.107</v>
      </c>
      <c r="D7" s="19"/>
      <c r="E7" s="19">
        <v>183.04599999999999</v>
      </c>
    </row>
    <row r="8" spans="1:5" x14ac:dyDescent="0.25">
      <c r="A8" s="19" t="s">
        <v>165</v>
      </c>
      <c r="B8" s="22">
        <v>43.825000000000003</v>
      </c>
      <c r="C8" s="22">
        <v>97.465999999999994</v>
      </c>
      <c r="D8" s="19"/>
      <c r="E8" s="19">
        <v>141.291</v>
      </c>
    </row>
    <row r="9" spans="1:5" x14ac:dyDescent="0.25">
      <c r="A9" s="19" t="s">
        <v>166</v>
      </c>
      <c r="B9" s="22">
        <v>16.507000000000001</v>
      </c>
      <c r="C9" s="22">
        <v>33.816000000000003</v>
      </c>
      <c r="D9" s="19"/>
      <c r="E9" s="19">
        <v>50.323000000000008</v>
      </c>
    </row>
    <row r="10" spans="1:5" x14ac:dyDescent="0.25">
      <c r="A10" s="19" t="s">
        <v>150</v>
      </c>
      <c r="B10" s="22">
        <v>8.4580000000000002</v>
      </c>
      <c r="C10" s="22">
        <v>22.297999999999998</v>
      </c>
      <c r="D10" s="19"/>
      <c r="E10" s="19">
        <v>30.756</v>
      </c>
    </row>
    <row r="11" spans="1:5" x14ac:dyDescent="0.25">
      <c r="B11" s="22">
        <f>SUM(B2:B10)</f>
        <v>202.922</v>
      </c>
      <c r="C11" s="22">
        <f>SUM(C2:C10)</f>
        <v>663.09800000000007</v>
      </c>
      <c r="E11" s="24">
        <f>SUM(E2:E10)</f>
        <v>866.02</v>
      </c>
    </row>
    <row r="13" spans="1:5" x14ac:dyDescent="0.25">
      <c r="B13">
        <f>B11/9*12</f>
        <v>270.56266666666664</v>
      </c>
      <c r="C13">
        <f t="shared" ref="C13:E13" si="0">C11/9*12</f>
        <v>884.13066666666668</v>
      </c>
      <c r="D13">
        <f t="shared" si="0"/>
        <v>0</v>
      </c>
      <c r="E13">
        <f t="shared" si="0"/>
        <v>1154.6933333333334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E17"/>
  <sheetViews>
    <sheetView workbookViewId="0">
      <selection activeCell="E23" sqref="E23"/>
    </sheetView>
  </sheetViews>
  <sheetFormatPr defaultRowHeight="15" x14ac:dyDescent="0.25"/>
  <cols>
    <col min="1" max="1" width="15.42578125" bestFit="1" customWidth="1"/>
    <col min="2" max="3" width="13.85546875" bestFit="1" customWidth="1"/>
    <col min="4" max="4" width="13.7109375" bestFit="1" customWidth="1"/>
    <col min="5" max="5" width="8.4257812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22">
        <v>27.646000000000001</v>
      </c>
      <c r="C2" s="22">
        <v>138.876</v>
      </c>
      <c r="D2" s="22"/>
      <c r="E2" s="22">
        <v>166.52199999999999</v>
      </c>
    </row>
    <row r="3" spans="1:5" x14ac:dyDescent="0.25">
      <c r="A3" s="19" t="s">
        <v>160</v>
      </c>
      <c r="B3" s="22">
        <v>16.59</v>
      </c>
      <c r="C3" s="22">
        <v>77.838999999999999</v>
      </c>
      <c r="D3" s="22"/>
      <c r="E3" s="22">
        <v>94.429000000000002</v>
      </c>
    </row>
    <row r="4" spans="1:5" x14ac:dyDescent="0.25">
      <c r="A4" s="19" t="s">
        <v>161</v>
      </c>
      <c r="B4" s="22">
        <v>5.0890000000000004</v>
      </c>
      <c r="C4" s="22">
        <v>25.975999999999999</v>
      </c>
      <c r="D4" s="22"/>
      <c r="E4" s="22">
        <v>31.064999999999998</v>
      </c>
    </row>
    <row r="5" spans="1:5" x14ac:dyDescent="0.25">
      <c r="A5" s="19" t="s">
        <v>162</v>
      </c>
      <c r="B5" s="22">
        <v>5.3810000000000002</v>
      </c>
      <c r="C5" s="22">
        <v>25.542999999999999</v>
      </c>
      <c r="D5" s="22"/>
      <c r="E5" s="22">
        <v>30.923999999999999</v>
      </c>
    </row>
    <row r="6" spans="1:5" x14ac:dyDescent="0.25">
      <c r="A6" s="19" t="s">
        <v>163</v>
      </c>
      <c r="B6" s="22">
        <v>5.8680000000000003</v>
      </c>
      <c r="C6" s="22">
        <v>24.251000000000001</v>
      </c>
      <c r="D6" s="22"/>
      <c r="E6" s="22">
        <v>30.119</v>
      </c>
    </row>
    <row r="7" spans="1:5" x14ac:dyDescent="0.25">
      <c r="A7" s="19" t="s">
        <v>164</v>
      </c>
      <c r="B7" s="22">
        <v>14.837</v>
      </c>
      <c r="C7" s="22">
        <v>29.050999999999998</v>
      </c>
      <c r="D7" s="22"/>
      <c r="E7" s="22">
        <v>43.887999999999998</v>
      </c>
    </row>
    <row r="8" spans="1:5" x14ac:dyDescent="0.25">
      <c r="A8" s="19" t="s">
        <v>165</v>
      </c>
      <c r="B8" s="22">
        <v>15.294</v>
      </c>
      <c r="C8" s="22">
        <v>33.878999999999998</v>
      </c>
      <c r="D8" s="22"/>
      <c r="E8" s="22">
        <v>49.173000000000002</v>
      </c>
    </row>
    <row r="9" spans="1:5" x14ac:dyDescent="0.25">
      <c r="A9" s="19" t="s">
        <v>166</v>
      </c>
      <c r="B9" s="22">
        <v>92.013000000000005</v>
      </c>
      <c r="C9" s="22">
        <v>223.239</v>
      </c>
      <c r="D9" s="22"/>
      <c r="E9" s="22">
        <v>315.25200000000001</v>
      </c>
    </row>
    <row r="10" spans="1:5" x14ac:dyDescent="0.25">
      <c r="A10" s="19" t="s">
        <v>150</v>
      </c>
      <c r="B10" s="22">
        <v>20.265000000000001</v>
      </c>
      <c r="C10" s="22">
        <v>41.737000000000002</v>
      </c>
      <c r="D10" s="22"/>
      <c r="E10" s="22">
        <v>62.002000000000002</v>
      </c>
    </row>
    <row r="11" spans="1:5" x14ac:dyDescent="0.25">
      <c r="A11" s="19" t="s">
        <v>151</v>
      </c>
      <c r="B11" s="22">
        <v>62.912999999999997</v>
      </c>
      <c r="C11" s="22">
        <v>148.94200000000001</v>
      </c>
      <c r="D11" s="22"/>
      <c r="E11" s="22">
        <v>211.85500000000002</v>
      </c>
    </row>
    <row r="12" spans="1:5" x14ac:dyDescent="0.25">
      <c r="A12" s="19" t="s">
        <v>152</v>
      </c>
      <c r="B12" s="22">
        <v>28.559000000000001</v>
      </c>
      <c r="C12" s="22">
        <v>67.195999999999998</v>
      </c>
      <c r="D12" s="22"/>
      <c r="E12" s="22">
        <v>95.754999999999995</v>
      </c>
    </row>
    <row r="13" spans="1:5" x14ac:dyDescent="0.25">
      <c r="A13" s="25" t="s">
        <v>153</v>
      </c>
      <c r="B13" s="22">
        <v>7.2469999999999999</v>
      </c>
      <c r="C13" s="22">
        <v>31.683</v>
      </c>
      <c r="D13" s="26"/>
      <c r="E13" s="22">
        <v>38.93</v>
      </c>
    </row>
    <row r="14" spans="1:5" x14ac:dyDescent="0.25">
      <c r="A14" s="33" t="s">
        <v>167</v>
      </c>
      <c r="B14" s="33">
        <v>5.5890000000000004</v>
      </c>
      <c r="C14" s="33">
        <v>27.530999999999999</v>
      </c>
      <c r="D14" s="33"/>
      <c r="E14">
        <v>33.119999999999997</v>
      </c>
    </row>
    <row r="15" spans="1:5" x14ac:dyDescent="0.25">
      <c r="A15" s="33" t="s">
        <v>168</v>
      </c>
      <c r="B15" s="33">
        <v>30.446999999999999</v>
      </c>
      <c r="C15" s="33">
        <v>145.47499999999999</v>
      </c>
      <c r="D15" s="33"/>
      <c r="E15">
        <v>175.922</v>
      </c>
    </row>
    <row r="16" spans="1:5" x14ac:dyDescent="0.25">
      <c r="A16" s="33" t="s">
        <v>169</v>
      </c>
      <c r="B16" s="33">
        <v>2.0720000000000001</v>
      </c>
      <c r="C16" s="33">
        <v>10.334</v>
      </c>
      <c r="D16" s="33"/>
      <c r="E16">
        <v>12.405999999999999</v>
      </c>
    </row>
    <row r="17" spans="2:5" x14ac:dyDescent="0.25">
      <c r="B17" s="34">
        <f>SUM(B5:B16)</f>
        <v>290.48500000000001</v>
      </c>
      <c r="C17" s="34">
        <f t="shared" ref="C17:E17" si="0">SUM(C5:C16)</f>
        <v>808.86099999999999</v>
      </c>
      <c r="D17" s="34">
        <f t="shared" si="0"/>
        <v>0</v>
      </c>
      <c r="E17" s="34">
        <f t="shared" si="0"/>
        <v>1099.3459999999998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E17"/>
  <sheetViews>
    <sheetView workbookViewId="0">
      <selection activeCell="F28" sqref="F28"/>
    </sheetView>
  </sheetViews>
  <sheetFormatPr defaultRowHeight="15" x14ac:dyDescent="0.25"/>
  <cols>
    <col min="1" max="1" width="15.42578125" bestFit="1" customWidth="1"/>
    <col min="2" max="4" width="13.710937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19">
        <v>94.658000000000001</v>
      </c>
      <c r="C2" s="19">
        <v>474.76400000000001</v>
      </c>
      <c r="D2" s="19"/>
      <c r="E2" s="19">
        <v>569.42200000000003</v>
      </c>
    </row>
    <row r="3" spans="1:5" x14ac:dyDescent="0.25">
      <c r="A3" s="19" t="s">
        <v>160</v>
      </c>
      <c r="B3" s="19">
        <v>93.691999999999993</v>
      </c>
      <c r="C3" s="19">
        <v>466.44799999999998</v>
      </c>
      <c r="D3" s="19"/>
      <c r="E3" s="19">
        <v>560.14</v>
      </c>
    </row>
    <row r="4" spans="1:5" x14ac:dyDescent="0.25">
      <c r="A4" s="19" t="s">
        <v>161</v>
      </c>
      <c r="B4" s="19">
        <v>43.819000000000003</v>
      </c>
      <c r="C4" s="19">
        <v>220.26599999999999</v>
      </c>
      <c r="D4" s="19"/>
      <c r="E4" s="19">
        <v>264.08499999999998</v>
      </c>
    </row>
    <row r="5" spans="1:5" x14ac:dyDescent="0.25">
      <c r="A5" s="19" t="s">
        <v>162</v>
      </c>
      <c r="B5" s="19">
        <v>87.4</v>
      </c>
      <c r="C5" s="19">
        <v>465.274</v>
      </c>
      <c r="D5" s="19"/>
      <c r="E5" s="19">
        <v>552.67399999999998</v>
      </c>
    </row>
    <row r="6" spans="1:5" x14ac:dyDescent="0.25">
      <c r="A6" s="19" t="s">
        <v>163</v>
      </c>
      <c r="B6" s="19">
        <v>9.2319999999999993</v>
      </c>
      <c r="C6" s="19">
        <v>38.31</v>
      </c>
      <c r="D6" s="19"/>
      <c r="E6" s="19">
        <v>47.542000000000002</v>
      </c>
    </row>
    <row r="7" spans="1:5" x14ac:dyDescent="0.25">
      <c r="A7" s="19" t="s">
        <v>164</v>
      </c>
      <c r="B7" s="19">
        <v>8.1140000000000008</v>
      </c>
      <c r="C7" s="19">
        <v>18.587</v>
      </c>
      <c r="D7" s="19"/>
      <c r="E7" s="19">
        <v>26.701000000000001</v>
      </c>
    </row>
    <row r="8" spans="1:5" x14ac:dyDescent="0.25">
      <c r="A8" s="19" t="s">
        <v>165</v>
      </c>
      <c r="B8" s="19">
        <v>54.026000000000003</v>
      </c>
      <c r="C8" s="19">
        <v>139.04400000000001</v>
      </c>
      <c r="D8" s="19"/>
      <c r="E8" s="19">
        <v>193.07000000000002</v>
      </c>
    </row>
    <row r="9" spans="1:5" x14ac:dyDescent="0.25">
      <c r="A9" s="19" t="s">
        <v>166</v>
      </c>
      <c r="B9" s="19">
        <v>58.688000000000002</v>
      </c>
      <c r="C9" s="19">
        <v>147.928</v>
      </c>
      <c r="D9" s="19"/>
      <c r="E9" s="19">
        <v>206.61599999999999</v>
      </c>
    </row>
    <row r="10" spans="1:5" x14ac:dyDescent="0.25">
      <c r="A10" s="19" t="s">
        <v>150</v>
      </c>
      <c r="B10" s="19">
        <v>176.709</v>
      </c>
      <c r="C10" s="19">
        <v>421.54500000000002</v>
      </c>
      <c r="D10" s="19"/>
      <c r="E10" s="19">
        <v>598.25400000000002</v>
      </c>
    </row>
    <row r="11" spans="1:5" x14ac:dyDescent="0.25">
      <c r="A11" s="19" t="s">
        <v>151</v>
      </c>
      <c r="B11" s="19">
        <v>183.95699999999999</v>
      </c>
      <c r="C11" s="19">
        <v>449.66800000000001</v>
      </c>
      <c r="D11" s="19"/>
      <c r="E11" s="19">
        <v>633.625</v>
      </c>
    </row>
    <row r="12" spans="1:5" x14ac:dyDescent="0.25">
      <c r="A12" s="25" t="s">
        <v>152</v>
      </c>
      <c r="B12" s="19">
        <v>58.314999999999998</v>
      </c>
      <c r="C12" s="19">
        <v>148.44800000000001</v>
      </c>
      <c r="D12" s="27"/>
      <c r="E12" s="19">
        <v>206.76300000000001</v>
      </c>
    </row>
    <row r="13" spans="1:5" x14ac:dyDescent="0.25">
      <c r="A13" s="25" t="s">
        <v>153</v>
      </c>
      <c r="B13" s="19">
        <v>4.0229999999999997</v>
      </c>
      <c r="C13" s="19">
        <v>18.954000000000001</v>
      </c>
      <c r="D13" s="27"/>
      <c r="E13" s="19">
        <v>22.977</v>
      </c>
    </row>
    <row r="14" spans="1:5" x14ac:dyDescent="0.25">
      <c r="A14" s="33" t="s">
        <v>167</v>
      </c>
      <c r="B14" s="33">
        <v>2.7839999999999998</v>
      </c>
      <c r="C14" s="33">
        <v>13.803000000000001</v>
      </c>
      <c r="D14" s="33"/>
      <c r="E14">
        <v>16.587</v>
      </c>
    </row>
    <row r="15" spans="1:5" x14ac:dyDescent="0.25">
      <c r="A15" s="33" t="s">
        <v>168</v>
      </c>
      <c r="B15" s="33">
        <v>1.5029999999999999</v>
      </c>
      <c r="C15" s="33">
        <v>8.7210000000000001</v>
      </c>
      <c r="D15" s="33"/>
      <c r="E15">
        <v>10.224</v>
      </c>
    </row>
    <row r="16" spans="1:5" x14ac:dyDescent="0.25">
      <c r="A16" s="33" t="s">
        <v>169</v>
      </c>
      <c r="B16" s="33">
        <v>0.57799999999999996</v>
      </c>
      <c r="C16" s="33">
        <v>2.85</v>
      </c>
      <c r="D16" s="33"/>
      <c r="E16">
        <v>3.4279999999999999</v>
      </c>
    </row>
    <row r="17" spans="2:5" x14ac:dyDescent="0.25">
      <c r="B17">
        <f>SUM(B5:B16)</f>
        <v>645.32900000000006</v>
      </c>
      <c r="C17">
        <f t="shared" ref="C17:E17" si="0">SUM(C5:C16)</f>
        <v>1873.1320000000003</v>
      </c>
      <c r="D17">
        <f t="shared" si="0"/>
        <v>0</v>
      </c>
      <c r="E17">
        <f t="shared" si="0"/>
        <v>2518.4609999999998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E17"/>
  <sheetViews>
    <sheetView workbookViewId="0">
      <selection activeCell="G29" sqref="G29"/>
    </sheetView>
  </sheetViews>
  <sheetFormatPr defaultRowHeight="15" x14ac:dyDescent="0.25"/>
  <cols>
    <col min="1" max="1" width="15.42578125" bestFit="1" customWidth="1"/>
    <col min="2" max="4" width="13.7109375" bestFit="1" customWidth="1"/>
    <col min="5" max="5" width="8.4257812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22">
        <v>22.9</v>
      </c>
      <c r="C2" s="22">
        <v>97.578999999999994</v>
      </c>
      <c r="D2" s="19"/>
      <c r="E2" s="22">
        <v>120.47899999999998</v>
      </c>
    </row>
    <row r="3" spans="1:5" x14ac:dyDescent="0.25">
      <c r="A3" s="19" t="s">
        <v>160</v>
      </c>
      <c r="B3" s="22">
        <v>61.844999999999999</v>
      </c>
      <c r="C3" s="22">
        <v>301.08</v>
      </c>
      <c r="D3" s="19"/>
      <c r="E3" s="22">
        <v>362.92499999999995</v>
      </c>
    </row>
    <row r="4" spans="1:5" x14ac:dyDescent="0.25">
      <c r="A4" s="19" t="s">
        <v>161</v>
      </c>
      <c r="B4" s="22">
        <v>113.411</v>
      </c>
      <c r="C4" s="22">
        <v>563.04200000000003</v>
      </c>
      <c r="D4" s="19"/>
      <c r="E4" s="22">
        <v>676.45299999999997</v>
      </c>
    </row>
    <row r="5" spans="1:5" x14ac:dyDescent="0.25">
      <c r="A5" s="19" t="s">
        <v>162</v>
      </c>
      <c r="B5" s="22">
        <v>40.921999999999997</v>
      </c>
      <c r="C5" s="22">
        <v>135.28299999999999</v>
      </c>
      <c r="D5" s="19"/>
      <c r="E5" s="22">
        <v>176.20499999999998</v>
      </c>
    </row>
    <row r="6" spans="1:5" x14ac:dyDescent="0.25">
      <c r="A6" s="19" t="s">
        <v>163</v>
      </c>
      <c r="B6" s="22">
        <v>46.823</v>
      </c>
      <c r="C6" s="22">
        <v>178.82900000000001</v>
      </c>
      <c r="D6" s="19"/>
      <c r="E6" s="22">
        <v>225.65200000000002</v>
      </c>
    </row>
    <row r="7" spans="1:5" x14ac:dyDescent="0.25">
      <c r="A7" s="19" t="s">
        <v>164</v>
      </c>
      <c r="B7" s="22">
        <v>189.86699999999999</v>
      </c>
      <c r="C7" s="22">
        <v>440.59500000000003</v>
      </c>
      <c r="D7" s="19"/>
      <c r="E7" s="22">
        <v>630.46199999999999</v>
      </c>
    </row>
    <row r="8" spans="1:5" x14ac:dyDescent="0.25">
      <c r="A8" s="19" t="s">
        <v>165</v>
      </c>
      <c r="B8" s="22">
        <v>127.023</v>
      </c>
      <c r="C8" s="22">
        <v>305.69099999999997</v>
      </c>
      <c r="D8" s="19"/>
      <c r="E8" s="22">
        <v>432.71399999999994</v>
      </c>
    </row>
    <row r="9" spans="1:5" x14ac:dyDescent="0.25">
      <c r="A9" s="19" t="s">
        <v>166</v>
      </c>
      <c r="B9" s="22">
        <v>110.209</v>
      </c>
      <c r="C9" s="22">
        <v>263.67099999999999</v>
      </c>
      <c r="D9" s="19"/>
      <c r="E9" s="22">
        <v>373.88</v>
      </c>
    </row>
    <row r="10" spans="1:5" x14ac:dyDescent="0.25">
      <c r="A10" s="19" t="s">
        <v>150</v>
      </c>
      <c r="B10" s="19">
        <v>21.481999999999999</v>
      </c>
      <c r="C10" s="19">
        <v>43.988</v>
      </c>
      <c r="D10" s="19"/>
      <c r="E10" s="22">
        <v>65.47</v>
      </c>
    </row>
    <row r="11" spans="1:5" x14ac:dyDescent="0.25">
      <c r="A11" s="19" t="s">
        <v>151</v>
      </c>
      <c r="B11" s="19">
        <v>91.513999999999996</v>
      </c>
      <c r="C11" s="19">
        <v>218.76599999999999</v>
      </c>
      <c r="D11" s="19"/>
      <c r="E11" s="19">
        <v>310.27999999999997</v>
      </c>
    </row>
    <row r="12" spans="1:5" x14ac:dyDescent="0.25">
      <c r="A12" s="19" t="s">
        <v>152</v>
      </c>
      <c r="B12" s="19">
        <v>84.494</v>
      </c>
      <c r="C12" s="19">
        <v>201.71100000000001</v>
      </c>
      <c r="D12" s="19"/>
      <c r="E12" s="19">
        <v>286.20500000000004</v>
      </c>
    </row>
    <row r="13" spans="1:5" x14ac:dyDescent="0.25">
      <c r="A13" s="25" t="s">
        <v>153</v>
      </c>
      <c r="B13" s="19">
        <v>20.071000000000002</v>
      </c>
      <c r="C13" s="19">
        <v>88.777000000000001</v>
      </c>
      <c r="D13" s="27"/>
      <c r="E13" s="19">
        <v>108.848</v>
      </c>
    </row>
    <row r="14" spans="1:5" x14ac:dyDescent="0.25">
      <c r="A14" s="33" t="s">
        <v>167</v>
      </c>
      <c r="B14" s="33">
        <v>58.499000000000002</v>
      </c>
      <c r="C14" s="33">
        <v>287.22000000000003</v>
      </c>
      <c r="D14" s="33"/>
      <c r="E14">
        <v>345.71900000000005</v>
      </c>
    </row>
    <row r="15" spans="1:5" x14ac:dyDescent="0.25">
      <c r="A15" s="33" t="s">
        <v>168</v>
      </c>
      <c r="B15" s="33">
        <v>15.106</v>
      </c>
      <c r="C15" s="33">
        <v>71.230999999999995</v>
      </c>
      <c r="D15" s="33"/>
      <c r="E15">
        <v>86.336999999999989</v>
      </c>
    </row>
    <row r="16" spans="1:5" x14ac:dyDescent="0.25">
      <c r="A16" s="33" t="s">
        <v>169</v>
      </c>
      <c r="B16" s="33">
        <v>4.7140000000000004</v>
      </c>
      <c r="C16" s="33">
        <v>27.196999999999999</v>
      </c>
      <c r="D16" s="33"/>
      <c r="E16">
        <v>31.911000000000001</v>
      </c>
    </row>
    <row r="17" spans="2:5" x14ac:dyDescent="0.25">
      <c r="B17" s="34">
        <f>SUM(B5:B16)</f>
        <v>810.72400000000016</v>
      </c>
      <c r="C17" s="34">
        <f t="shared" ref="C17:E17" si="0">SUM(C5:C16)</f>
        <v>2262.9589999999998</v>
      </c>
      <c r="D17" s="34">
        <f t="shared" si="0"/>
        <v>0</v>
      </c>
      <c r="E17" s="34">
        <f t="shared" si="0"/>
        <v>3073.683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E17"/>
  <sheetViews>
    <sheetView workbookViewId="0">
      <selection activeCell="H29" sqref="H29"/>
    </sheetView>
  </sheetViews>
  <sheetFormatPr defaultRowHeight="15" x14ac:dyDescent="0.25"/>
  <cols>
    <col min="1" max="1" width="15.42578125" bestFit="1" customWidth="1"/>
    <col min="2" max="4" width="13.710937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19">
        <v>16.774999999999999</v>
      </c>
      <c r="C2" s="19">
        <v>63.905999999999999</v>
      </c>
      <c r="D2" s="25"/>
      <c r="E2" s="19">
        <v>80.680999999999997</v>
      </c>
    </row>
    <row r="3" spans="1:5" x14ac:dyDescent="0.25">
      <c r="A3" s="19" t="s">
        <v>160</v>
      </c>
      <c r="B3" s="19">
        <v>14.345000000000001</v>
      </c>
      <c r="C3" s="19">
        <v>56.566000000000003</v>
      </c>
      <c r="D3" s="25"/>
      <c r="E3" s="19">
        <v>70.911000000000001</v>
      </c>
    </row>
    <row r="4" spans="1:5" x14ac:dyDescent="0.25">
      <c r="A4" s="19" t="s">
        <v>161</v>
      </c>
      <c r="B4" s="19">
        <v>26.754999999999999</v>
      </c>
      <c r="C4" s="19">
        <v>115.379</v>
      </c>
      <c r="D4" s="25"/>
      <c r="E4" s="19">
        <v>142.13400000000001</v>
      </c>
    </row>
    <row r="5" spans="1:5" x14ac:dyDescent="0.25">
      <c r="A5" s="19" t="s">
        <v>162</v>
      </c>
      <c r="B5" s="19">
        <v>33.283999999999999</v>
      </c>
      <c r="C5" s="19">
        <v>132.322</v>
      </c>
      <c r="D5" s="25"/>
      <c r="E5" s="19">
        <v>165.60599999999999</v>
      </c>
    </row>
    <row r="6" spans="1:5" x14ac:dyDescent="0.25">
      <c r="A6" s="19" t="s">
        <v>163</v>
      </c>
      <c r="B6" s="19">
        <v>27.795999999999999</v>
      </c>
      <c r="C6" s="19">
        <v>125.503</v>
      </c>
      <c r="D6" s="25"/>
      <c r="E6" s="19">
        <v>153.29900000000001</v>
      </c>
    </row>
    <row r="7" spans="1:5" x14ac:dyDescent="0.25">
      <c r="A7" s="19" t="s">
        <v>164</v>
      </c>
      <c r="B7" s="19">
        <v>113.63800000000001</v>
      </c>
      <c r="C7" s="19">
        <v>252.77500000000001</v>
      </c>
      <c r="D7" s="25"/>
      <c r="E7" s="19">
        <v>366.41300000000001</v>
      </c>
    </row>
    <row r="8" spans="1:5" x14ac:dyDescent="0.25">
      <c r="A8" s="19" t="s">
        <v>165</v>
      </c>
      <c r="B8" s="19">
        <v>43.34</v>
      </c>
      <c r="C8" s="19">
        <v>105.499</v>
      </c>
      <c r="D8" s="25"/>
      <c r="E8" s="19">
        <v>148.839</v>
      </c>
    </row>
    <row r="9" spans="1:5" x14ac:dyDescent="0.25">
      <c r="A9" s="19" t="s">
        <v>166</v>
      </c>
      <c r="B9" s="19">
        <v>71.680999999999997</v>
      </c>
      <c r="C9" s="19">
        <v>175.17699999999999</v>
      </c>
      <c r="D9" s="25"/>
      <c r="E9" s="19">
        <v>246.858</v>
      </c>
    </row>
    <row r="10" spans="1:5" x14ac:dyDescent="0.25">
      <c r="A10" s="19" t="s">
        <v>150</v>
      </c>
      <c r="B10" s="19">
        <v>45.59</v>
      </c>
      <c r="C10" s="19">
        <v>103.946</v>
      </c>
      <c r="D10" s="25"/>
      <c r="E10" s="19">
        <v>149.536</v>
      </c>
    </row>
    <row r="11" spans="1:5" x14ac:dyDescent="0.25">
      <c r="A11" s="19" t="s">
        <v>151</v>
      </c>
      <c r="B11" s="19">
        <v>23.843</v>
      </c>
      <c r="C11" s="19">
        <v>50.856999999999999</v>
      </c>
      <c r="D11" s="25"/>
      <c r="E11" s="19">
        <v>74.7</v>
      </c>
    </row>
    <row r="12" spans="1:5" x14ac:dyDescent="0.25">
      <c r="A12" s="19" t="s">
        <v>152</v>
      </c>
      <c r="B12" s="19">
        <v>75.852999999999994</v>
      </c>
      <c r="C12" s="19">
        <v>162.91</v>
      </c>
      <c r="D12" s="25"/>
      <c r="E12" s="19">
        <v>238.76299999999998</v>
      </c>
    </row>
    <row r="13" spans="1:5" x14ac:dyDescent="0.25">
      <c r="A13" s="25" t="s">
        <v>153</v>
      </c>
      <c r="B13" s="19">
        <v>107.27800000000001</v>
      </c>
      <c r="C13" s="19">
        <v>518.50699999999995</v>
      </c>
      <c r="D13" s="28"/>
      <c r="E13" s="19">
        <v>625.78499999999997</v>
      </c>
    </row>
    <row r="14" spans="1:5" x14ac:dyDescent="0.25">
      <c r="A14" s="33" t="s">
        <v>167</v>
      </c>
      <c r="B14" s="33">
        <v>75.438000000000002</v>
      </c>
      <c r="C14" s="33">
        <v>366.101</v>
      </c>
      <c r="D14" s="33"/>
      <c r="E14">
        <v>441.53899999999999</v>
      </c>
    </row>
    <row r="15" spans="1:5" x14ac:dyDescent="0.25">
      <c r="A15" s="33" t="s">
        <v>168</v>
      </c>
      <c r="B15" s="33">
        <v>77.302000000000007</v>
      </c>
      <c r="C15" s="33">
        <v>367.392</v>
      </c>
      <c r="D15" s="33"/>
      <c r="E15">
        <v>444.69400000000002</v>
      </c>
    </row>
    <row r="16" spans="1:5" x14ac:dyDescent="0.25">
      <c r="A16" s="33" t="s">
        <v>169</v>
      </c>
      <c r="B16" s="33">
        <v>35.935000000000002</v>
      </c>
      <c r="C16" s="33">
        <v>173.30099999999999</v>
      </c>
      <c r="D16" s="33"/>
      <c r="E16">
        <v>209.23599999999999</v>
      </c>
    </row>
    <row r="17" spans="2:5" x14ac:dyDescent="0.25">
      <c r="B17">
        <f>SUM(B5:B16)</f>
        <v>730.97800000000007</v>
      </c>
      <c r="C17">
        <f t="shared" ref="C17:E17" si="0">SUM(C5:C16)</f>
        <v>2534.29</v>
      </c>
      <c r="D17">
        <f t="shared" si="0"/>
        <v>0</v>
      </c>
      <c r="E17">
        <f t="shared" si="0"/>
        <v>3265.2679999999996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E17"/>
  <sheetViews>
    <sheetView workbookViewId="0">
      <selection activeCell="L32" sqref="L32"/>
    </sheetView>
  </sheetViews>
  <sheetFormatPr defaultRowHeight="15" x14ac:dyDescent="0.25"/>
  <cols>
    <col min="1" max="1" width="15.42578125" bestFit="1" customWidth="1"/>
    <col min="2" max="4" width="13.710937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19">
        <v>2.258</v>
      </c>
      <c r="C2" s="19">
        <v>12.032999999999999</v>
      </c>
      <c r="D2" s="25"/>
      <c r="E2" s="19">
        <v>14.291</v>
      </c>
    </row>
    <row r="3" spans="1:5" x14ac:dyDescent="0.25">
      <c r="A3" s="19" t="s">
        <v>160</v>
      </c>
      <c r="B3" s="19">
        <v>1.3480000000000001</v>
      </c>
      <c r="C3" s="19">
        <v>7.9279999999999999</v>
      </c>
      <c r="D3" s="25"/>
      <c r="E3" s="19">
        <v>9.2759999999999998</v>
      </c>
    </row>
    <row r="4" spans="1:5" x14ac:dyDescent="0.25">
      <c r="A4" s="19" t="s">
        <v>161</v>
      </c>
      <c r="B4" s="19">
        <v>1.2470000000000001</v>
      </c>
      <c r="C4" s="19">
        <v>6.4530000000000003</v>
      </c>
      <c r="D4" s="25"/>
      <c r="E4" s="19">
        <v>7.7</v>
      </c>
    </row>
    <row r="5" spans="1:5" x14ac:dyDescent="0.25">
      <c r="A5" s="19" t="s">
        <v>162</v>
      </c>
      <c r="B5" s="19">
        <v>1.3149999999999999</v>
      </c>
      <c r="C5" s="19">
        <v>6.1680000000000001</v>
      </c>
      <c r="D5" s="25"/>
      <c r="E5" s="19">
        <v>7.4830000000000005</v>
      </c>
    </row>
    <row r="6" spans="1:5" x14ac:dyDescent="0.25">
      <c r="A6" s="19" t="s">
        <v>163</v>
      </c>
      <c r="B6" s="19">
        <v>3.3079999999999998</v>
      </c>
      <c r="C6" s="19">
        <v>14.323</v>
      </c>
      <c r="D6" s="25"/>
      <c r="E6" s="19">
        <v>17.631</v>
      </c>
    </row>
    <row r="7" spans="1:5" x14ac:dyDescent="0.25">
      <c r="A7" s="19" t="s">
        <v>164</v>
      </c>
      <c r="B7" s="19">
        <v>6.7350000000000003</v>
      </c>
      <c r="C7" s="19">
        <v>16.541</v>
      </c>
      <c r="D7" s="25"/>
      <c r="E7" s="19">
        <v>23.276</v>
      </c>
    </row>
    <row r="8" spans="1:5" x14ac:dyDescent="0.25">
      <c r="A8" s="19" t="s">
        <v>165</v>
      </c>
      <c r="B8" s="19">
        <v>8.1189999999999998</v>
      </c>
      <c r="C8" s="19">
        <v>19.736999999999998</v>
      </c>
      <c r="D8" s="25"/>
      <c r="E8" s="19">
        <v>27.855999999999998</v>
      </c>
    </row>
    <row r="9" spans="1:5" x14ac:dyDescent="0.25">
      <c r="A9" s="19" t="s">
        <v>166</v>
      </c>
      <c r="B9" s="19">
        <v>9.1199999999999992</v>
      </c>
      <c r="C9" s="19">
        <v>21.780999999999999</v>
      </c>
      <c r="D9" s="25"/>
      <c r="E9" s="19">
        <v>30.900999999999996</v>
      </c>
    </row>
    <row r="10" spans="1:5" x14ac:dyDescent="0.25">
      <c r="A10" s="19" t="s">
        <v>150</v>
      </c>
      <c r="B10" s="19">
        <v>9.2390000000000008</v>
      </c>
      <c r="C10" s="19">
        <v>21.274000000000001</v>
      </c>
      <c r="D10" s="25"/>
      <c r="E10" s="19">
        <v>30.513000000000002</v>
      </c>
    </row>
    <row r="11" spans="1:5" x14ac:dyDescent="0.25">
      <c r="A11" s="19" t="s">
        <v>151</v>
      </c>
      <c r="B11" s="19">
        <v>8.3710000000000004</v>
      </c>
      <c r="C11" s="19">
        <v>19.405000000000001</v>
      </c>
      <c r="D11" s="25"/>
      <c r="E11" s="19">
        <v>27.776000000000003</v>
      </c>
    </row>
    <row r="12" spans="1:5" x14ac:dyDescent="0.25">
      <c r="A12" s="19" t="s">
        <v>152</v>
      </c>
      <c r="B12" s="19">
        <v>8.3930000000000007</v>
      </c>
      <c r="C12" s="19">
        <v>20.149999999999999</v>
      </c>
      <c r="D12" s="25"/>
      <c r="E12" s="19">
        <v>28.542999999999999</v>
      </c>
    </row>
    <row r="13" spans="1:5" x14ac:dyDescent="0.25">
      <c r="A13" s="19" t="s">
        <v>153</v>
      </c>
      <c r="B13" s="19">
        <v>4.3760000000000003</v>
      </c>
      <c r="C13" s="19">
        <v>20.021999999999998</v>
      </c>
      <c r="D13" s="25"/>
      <c r="E13" s="19">
        <v>24.398</v>
      </c>
    </row>
    <row r="14" spans="1:5" x14ac:dyDescent="0.25">
      <c r="A14" s="33" t="s">
        <v>167</v>
      </c>
      <c r="B14" s="33">
        <v>2.5630000000000002</v>
      </c>
      <c r="C14" s="33">
        <v>12.776999999999999</v>
      </c>
      <c r="D14" s="33"/>
      <c r="E14">
        <v>15.34</v>
      </c>
    </row>
    <row r="15" spans="1:5" x14ac:dyDescent="0.25">
      <c r="A15" s="33" t="s">
        <v>168</v>
      </c>
      <c r="B15" s="33">
        <v>1.381</v>
      </c>
      <c r="C15" s="33">
        <v>7.1740000000000004</v>
      </c>
      <c r="D15" s="33"/>
      <c r="E15">
        <v>8.5549999999999997</v>
      </c>
    </row>
    <row r="16" spans="1:5" x14ac:dyDescent="0.25">
      <c r="A16" s="33" t="s">
        <v>169</v>
      </c>
      <c r="B16" s="33">
        <v>0.48</v>
      </c>
      <c r="C16" s="33">
        <v>2.3149999999999999</v>
      </c>
      <c r="D16" s="33"/>
      <c r="E16">
        <v>2.7949999999999999</v>
      </c>
    </row>
    <row r="17" spans="2:5" x14ac:dyDescent="0.25">
      <c r="B17">
        <f>SUM(B5:B16)</f>
        <v>63.4</v>
      </c>
      <c r="C17">
        <f t="shared" ref="C17:E17" si="0">SUM(C5:C16)</f>
        <v>181.66699999999997</v>
      </c>
      <c r="D17">
        <f t="shared" si="0"/>
        <v>0</v>
      </c>
      <c r="E17">
        <f t="shared" si="0"/>
        <v>245.06700000000001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>
      <selection activeCell="G21" sqref="G21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17"/>
  <sheetViews>
    <sheetView workbookViewId="0">
      <selection activeCell="C34" sqref="C34"/>
    </sheetView>
  </sheetViews>
  <sheetFormatPr defaultRowHeight="15" x14ac:dyDescent="0.25"/>
  <cols>
    <col min="1" max="1" width="15.5703125" bestFit="1" customWidth="1"/>
    <col min="2" max="3" width="13.7109375" bestFit="1" customWidth="1"/>
    <col min="4" max="4" width="15.28515625" bestFit="1" customWidth="1"/>
    <col min="5" max="5" width="9" bestFit="1" customWidth="1"/>
    <col min="6" max="6" width="6.28515625" bestFit="1" customWidth="1"/>
    <col min="8" max="8" width="21.7109375" bestFit="1" customWidth="1"/>
  </cols>
  <sheetData>
    <row r="1" spans="1:5" x14ac:dyDescent="0.25">
      <c r="A1" s="17" t="s">
        <v>154</v>
      </c>
      <c r="B1" s="17" t="s">
        <v>155</v>
      </c>
      <c r="C1" s="17" t="s">
        <v>156</v>
      </c>
      <c r="D1" s="17" t="s">
        <v>157</v>
      </c>
      <c r="E1" s="17" t="s">
        <v>158</v>
      </c>
    </row>
    <row r="2" spans="1:5" x14ac:dyDescent="0.25">
      <c r="A2" s="18" t="s">
        <v>159</v>
      </c>
      <c r="B2" s="21">
        <v>132.56299999999999</v>
      </c>
      <c r="C2" s="21">
        <v>435.75700000000001</v>
      </c>
      <c r="D2" s="18"/>
      <c r="E2" s="18">
        <v>568.31999999999994</v>
      </c>
    </row>
    <row r="3" spans="1:5" x14ac:dyDescent="0.25">
      <c r="A3" s="18" t="s">
        <v>160</v>
      </c>
      <c r="B3" s="21">
        <v>162.387</v>
      </c>
      <c r="C3" s="21">
        <v>549.40099999999995</v>
      </c>
      <c r="D3" s="18"/>
      <c r="E3" s="18">
        <v>711.78800000000001</v>
      </c>
    </row>
    <row r="4" spans="1:5" x14ac:dyDescent="0.25">
      <c r="A4" s="18" t="s">
        <v>161</v>
      </c>
      <c r="B4" s="21">
        <v>187.078</v>
      </c>
      <c r="C4" s="21">
        <v>685.29899999999998</v>
      </c>
      <c r="D4" s="18"/>
      <c r="E4" s="18">
        <v>872.37699999999995</v>
      </c>
    </row>
    <row r="5" spans="1:5" x14ac:dyDescent="0.25">
      <c r="A5" s="18" t="s">
        <v>162</v>
      </c>
      <c r="B5" s="21">
        <v>194.827</v>
      </c>
      <c r="C5" s="21">
        <v>700.65499999999997</v>
      </c>
      <c r="D5" s="18"/>
      <c r="E5" s="18">
        <v>895.48199999999997</v>
      </c>
    </row>
    <row r="6" spans="1:5" x14ac:dyDescent="0.25">
      <c r="A6" s="18" t="s">
        <v>163</v>
      </c>
      <c r="B6" s="21">
        <v>196.07900000000001</v>
      </c>
      <c r="C6" s="21">
        <v>606.14400000000001</v>
      </c>
      <c r="D6" s="18"/>
      <c r="E6" s="18">
        <v>802.22299999999996</v>
      </c>
    </row>
    <row r="7" spans="1:5" x14ac:dyDescent="0.25">
      <c r="A7" s="18" t="s">
        <v>164</v>
      </c>
      <c r="B7" s="21">
        <v>405.762</v>
      </c>
      <c r="C7" s="21">
        <v>677.08100000000002</v>
      </c>
      <c r="D7" s="18"/>
      <c r="E7" s="18">
        <v>1082.8430000000001</v>
      </c>
    </row>
    <row r="8" spans="1:5" x14ac:dyDescent="0.25">
      <c r="A8" s="18" t="s">
        <v>165</v>
      </c>
      <c r="B8" s="21">
        <v>344.44799999999998</v>
      </c>
      <c r="C8" s="21">
        <v>671.55899999999997</v>
      </c>
      <c r="D8" s="18"/>
      <c r="E8" s="18">
        <v>1016.0069999999999</v>
      </c>
    </row>
    <row r="9" spans="1:5" x14ac:dyDescent="0.25">
      <c r="A9" s="18" t="s">
        <v>166</v>
      </c>
      <c r="B9" s="21">
        <v>420.49900000000002</v>
      </c>
      <c r="C9" s="21">
        <v>760.89099999999996</v>
      </c>
      <c r="D9" s="18"/>
      <c r="E9" s="18">
        <v>1181.3899999999999</v>
      </c>
    </row>
    <row r="10" spans="1:5" x14ac:dyDescent="0.25">
      <c r="A10" s="18" t="s">
        <v>150</v>
      </c>
      <c r="B10" s="21">
        <v>311.12900000000002</v>
      </c>
      <c r="C10" s="21">
        <v>662.85900000000004</v>
      </c>
      <c r="D10" s="18"/>
      <c r="E10" s="18">
        <v>973.98800000000006</v>
      </c>
    </row>
    <row r="11" spans="1:5" x14ac:dyDescent="0.25">
      <c r="A11" s="18" t="s">
        <v>151</v>
      </c>
      <c r="B11" s="21">
        <v>299.541</v>
      </c>
      <c r="C11" s="21">
        <v>631.70600000000002</v>
      </c>
      <c r="D11" s="18"/>
      <c r="E11" s="18">
        <v>931.24700000000007</v>
      </c>
    </row>
    <row r="12" spans="1:5" x14ac:dyDescent="0.25">
      <c r="A12" s="18" t="s">
        <v>152</v>
      </c>
      <c r="B12" s="21">
        <v>306.79300000000001</v>
      </c>
      <c r="C12" s="21">
        <v>631.11500000000001</v>
      </c>
      <c r="D12" s="18"/>
      <c r="E12" s="18">
        <v>937.90800000000002</v>
      </c>
    </row>
    <row r="13" spans="1:5" x14ac:dyDescent="0.25">
      <c r="A13" s="18" t="s">
        <v>153</v>
      </c>
      <c r="B13" s="21">
        <v>123.03</v>
      </c>
      <c r="C13" s="21">
        <v>437.459</v>
      </c>
      <c r="D13" s="18"/>
      <c r="E13" s="18">
        <v>560.48900000000003</v>
      </c>
    </row>
    <row r="14" spans="1:5" x14ac:dyDescent="0.25">
      <c r="A14" s="33" t="s">
        <v>167</v>
      </c>
      <c r="B14" s="33">
        <v>37.847999999999999</v>
      </c>
      <c r="C14" s="33">
        <v>205.988</v>
      </c>
      <c r="D14" s="33"/>
      <c r="E14">
        <v>243.83600000000001</v>
      </c>
    </row>
    <row r="15" spans="1:5" x14ac:dyDescent="0.25">
      <c r="A15" s="33" t="s">
        <v>168</v>
      </c>
      <c r="B15" s="33">
        <v>35.313000000000002</v>
      </c>
      <c r="C15" s="33">
        <v>206.18299999999999</v>
      </c>
      <c r="D15" s="33"/>
      <c r="E15">
        <v>241.49599999999998</v>
      </c>
    </row>
    <row r="16" spans="1:5" x14ac:dyDescent="0.25">
      <c r="A16" s="33" t="s">
        <v>169</v>
      </c>
      <c r="B16" s="33">
        <v>7.0419999999999998</v>
      </c>
      <c r="C16" s="33">
        <v>63.47</v>
      </c>
      <c r="D16" s="33"/>
      <c r="E16">
        <v>70.512</v>
      </c>
    </row>
    <row r="17" spans="2:5" x14ac:dyDescent="0.25">
      <c r="B17" s="34">
        <f>SUM(B5:B16)</f>
        <v>2682.3110000000006</v>
      </c>
      <c r="C17" s="34">
        <f t="shared" ref="C17:E17" si="0">SUM(C5:C16)</f>
        <v>6255.1100000000006</v>
      </c>
      <c r="D17" s="34">
        <f t="shared" si="0"/>
        <v>0</v>
      </c>
      <c r="E17" s="34">
        <f t="shared" si="0"/>
        <v>8937.4210000000003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E17"/>
  <sheetViews>
    <sheetView workbookViewId="0">
      <selection activeCell="D22" sqref="D22"/>
    </sheetView>
  </sheetViews>
  <sheetFormatPr defaultRowHeight="15" x14ac:dyDescent="0.25"/>
  <cols>
    <col min="1" max="1" width="15.42578125" bestFit="1" customWidth="1"/>
    <col min="2" max="4" width="13.7109375" bestFit="1" customWidth="1"/>
    <col min="5" max="5" width="9.42578125" bestFit="1" customWidth="1"/>
  </cols>
  <sheetData>
    <row r="1" spans="1:5" x14ac:dyDescent="0.25">
      <c r="A1" s="29" t="s">
        <v>154</v>
      </c>
      <c r="B1" s="29" t="s">
        <v>155</v>
      </c>
      <c r="C1" s="29" t="s">
        <v>156</v>
      </c>
      <c r="D1" s="29" t="s">
        <v>157</v>
      </c>
      <c r="E1" s="30" t="s">
        <v>158</v>
      </c>
    </row>
    <row r="2" spans="1:5" x14ac:dyDescent="0.25">
      <c r="A2" s="19" t="s">
        <v>159</v>
      </c>
      <c r="B2" s="19">
        <v>192.19</v>
      </c>
      <c r="C2" s="19">
        <v>765.83699999999999</v>
      </c>
      <c r="D2" s="19"/>
      <c r="E2" s="19">
        <v>958.02700000000004</v>
      </c>
    </row>
    <row r="3" spans="1:5" x14ac:dyDescent="0.25">
      <c r="A3" s="19" t="s">
        <v>160</v>
      </c>
      <c r="B3" s="19">
        <v>191.22200000000001</v>
      </c>
      <c r="C3" s="19">
        <v>966.58199999999999</v>
      </c>
      <c r="D3" s="19"/>
      <c r="E3" s="19">
        <v>1157.8040000000001</v>
      </c>
    </row>
    <row r="4" spans="1:5" x14ac:dyDescent="0.25">
      <c r="A4" s="19" t="s">
        <v>161</v>
      </c>
      <c r="B4" s="19">
        <v>249.43899999999999</v>
      </c>
      <c r="C4" s="19">
        <v>1325.6020000000001</v>
      </c>
      <c r="D4" s="19"/>
      <c r="E4" s="19">
        <v>1575.0410000000002</v>
      </c>
    </row>
    <row r="5" spans="1:5" x14ac:dyDescent="0.25">
      <c r="A5" s="19" t="s">
        <v>162</v>
      </c>
      <c r="B5" s="19">
        <v>158.03700000000001</v>
      </c>
      <c r="C5" s="19">
        <v>768.13</v>
      </c>
      <c r="D5" s="19"/>
      <c r="E5" s="19">
        <v>926.16700000000003</v>
      </c>
    </row>
    <row r="6" spans="1:5" x14ac:dyDescent="0.25">
      <c r="A6" s="19" t="s">
        <v>163</v>
      </c>
      <c r="B6" s="19">
        <v>183.69</v>
      </c>
      <c r="C6" s="19">
        <v>720.81299999999999</v>
      </c>
      <c r="D6" s="19"/>
      <c r="E6" s="19">
        <v>904.50299999999993</v>
      </c>
    </row>
    <row r="7" spans="1:5" x14ac:dyDescent="0.25">
      <c r="A7" s="19" t="s">
        <v>164</v>
      </c>
      <c r="B7" s="19">
        <v>459.11500000000001</v>
      </c>
      <c r="C7" s="19">
        <v>955.27599999999995</v>
      </c>
      <c r="D7" s="19"/>
      <c r="E7" s="19">
        <v>1414.3910000000001</v>
      </c>
    </row>
    <row r="8" spans="1:5" x14ac:dyDescent="0.25">
      <c r="A8" s="19" t="s">
        <v>165</v>
      </c>
      <c r="B8" s="19">
        <v>564.85</v>
      </c>
      <c r="C8" s="19">
        <v>1285.4390000000001</v>
      </c>
      <c r="D8" s="19"/>
      <c r="E8" s="19">
        <v>1850.2890000000002</v>
      </c>
    </row>
    <row r="9" spans="1:5" x14ac:dyDescent="0.25">
      <c r="A9" s="19" t="s">
        <v>166</v>
      </c>
      <c r="B9" s="19">
        <v>331.11799999999999</v>
      </c>
      <c r="C9" s="19">
        <v>654.98699999999997</v>
      </c>
      <c r="D9" s="19"/>
      <c r="E9" s="19">
        <v>986.10500000000002</v>
      </c>
    </row>
    <row r="10" spans="1:5" x14ac:dyDescent="0.25">
      <c r="A10" s="19" t="s">
        <v>150</v>
      </c>
      <c r="B10" s="19">
        <v>358.041</v>
      </c>
      <c r="C10" s="19">
        <v>652.53499999999997</v>
      </c>
      <c r="D10" s="19"/>
      <c r="E10" s="19">
        <v>1010.576</v>
      </c>
    </row>
    <row r="11" spans="1:5" x14ac:dyDescent="0.25">
      <c r="A11" s="19" t="s">
        <v>151</v>
      </c>
      <c r="B11" s="19">
        <v>323.673</v>
      </c>
      <c r="C11" s="19">
        <v>619.91800000000001</v>
      </c>
      <c r="D11" s="19"/>
      <c r="E11" s="19">
        <v>943.59100000000001</v>
      </c>
    </row>
    <row r="12" spans="1:5" x14ac:dyDescent="0.25">
      <c r="A12" s="19" t="s">
        <v>152</v>
      </c>
      <c r="B12" s="19">
        <v>370.86500000000001</v>
      </c>
      <c r="C12" s="19">
        <v>658.40300000000002</v>
      </c>
      <c r="D12" s="19"/>
      <c r="E12" s="19">
        <v>1029.268</v>
      </c>
    </row>
    <row r="13" spans="1:5" x14ac:dyDescent="0.25">
      <c r="A13" s="19" t="s">
        <v>153</v>
      </c>
      <c r="B13" s="19">
        <v>211.90799999999999</v>
      </c>
      <c r="C13" s="19">
        <v>855.13900000000001</v>
      </c>
      <c r="D13" s="19"/>
      <c r="E13" s="19">
        <v>1067.047</v>
      </c>
    </row>
    <row r="14" spans="1:5" x14ac:dyDescent="0.25">
      <c r="A14" s="33" t="s">
        <v>167</v>
      </c>
      <c r="B14" s="33">
        <v>193.72800000000001</v>
      </c>
      <c r="C14" s="33">
        <v>841.55700000000002</v>
      </c>
      <c r="D14" s="33"/>
      <c r="E14">
        <v>1035.2850000000001</v>
      </c>
    </row>
    <row r="15" spans="1:5" x14ac:dyDescent="0.25">
      <c r="A15" s="33" t="s">
        <v>168</v>
      </c>
      <c r="B15" s="33">
        <v>178.965</v>
      </c>
      <c r="C15" s="33">
        <v>641.84400000000005</v>
      </c>
      <c r="D15" s="33"/>
      <c r="E15">
        <v>820.80900000000008</v>
      </c>
    </row>
    <row r="16" spans="1:5" x14ac:dyDescent="0.25">
      <c r="A16" s="33" t="s">
        <v>169</v>
      </c>
      <c r="B16" s="33">
        <v>46.093000000000004</v>
      </c>
      <c r="C16" s="33">
        <v>192.61799999999999</v>
      </c>
      <c r="D16" s="33"/>
      <c r="E16">
        <v>238.71100000000001</v>
      </c>
    </row>
    <row r="17" spans="2:5" x14ac:dyDescent="0.25">
      <c r="B17">
        <f>SUM(B5:B16)</f>
        <v>3380.0830000000001</v>
      </c>
      <c r="C17">
        <f t="shared" ref="C17:D17" si="0">SUM(C5:C16)</f>
        <v>8846.6590000000015</v>
      </c>
      <c r="D17">
        <f t="shared" si="0"/>
        <v>0</v>
      </c>
      <c r="E17">
        <f>SUM(E5:E16)</f>
        <v>12226.741999999998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E17"/>
  <sheetViews>
    <sheetView workbookViewId="0">
      <selection activeCell="E27" sqref="E27"/>
    </sheetView>
  </sheetViews>
  <sheetFormatPr defaultRowHeight="15" x14ac:dyDescent="0.25"/>
  <cols>
    <col min="1" max="1" width="15.42578125" bestFit="1" customWidth="1"/>
    <col min="2" max="4" width="13.7109375" bestFit="1" customWidth="1"/>
    <col min="5" max="5" width="9.4257812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19">
        <v>218.82400000000001</v>
      </c>
      <c r="C2" s="19">
        <v>897.23</v>
      </c>
      <c r="D2" s="19"/>
      <c r="E2" s="19">
        <v>1116.0540000000001</v>
      </c>
    </row>
    <row r="3" spans="1:5" x14ac:dyDescent="0.25">
      <c r="A3" s="19" t="s">
        <v>160</v>
      </c>
      <c r="B3" s="19">
        <v>207.965</v>
      </c>
      <c r="C3" s="19">
        <v>969.404</v>
      </c>
      <c r="D3" s="19"/>
      <c r="E3" s="19">
        <v>1177.3689999999999</v>
      </c>
    </row>
    <row r="4" spans="1:5" x14ac:dyDescent="0.25">
      <c r="A4" s="19" t="s">
        <v>161</v>
      </c>
      <c r="B4" s="19">
        <v>193.637</v>
      </c>
      <c r="C4" s="19">
        <v>892.59900000000005</v>
      </c>
      <c r="D4" s="19"/>
      <c r="E4" s="19">
        <v>1086.2360000000001</v>
      </c>
    </row>
    <row r="5" spans="1:5" x14ac:dyDescent="0.25">
      <c r="A5" s="19" t="s">
        <v>162</v>
      </c>
      <c r="B5" s="19">
        <v>180.101</v>
      </c>
      <c r="C5" s="19">
        <v>846.19799999999998</v>
      </c>
      <c r="D5" s="19"/>
      <c r="E5" s="19">
        <v>1026.299</v>
      </c>
    </row>
    <row r="6" spans="1:5" x14ac:dyDescent="0.25">
      <c r="A6" s="19" t="s">
        <v>163</v>
      </c>
      <c r="B6" s="19">
        <v>184.47900000000001</v>
      </c>
      <c r="C6" s="19">
        <v>768.04300000000001</v>
      </c>
      <c r="D6" s="19"/>
      <c r="E6" s="19">
        <v>952.52200000000005</v>
      </c>
    </row>
    <row r="7" spans="1:5" x14ac:dyDescent="0.25">
      <c r="A7" s="19" t="s">
        <v>164</v>
      </c>
      <c r="B7" s="19">
        <v>352.30799999999999</v>
      </c>
      <c r="C7" s="19">
        <v>694.73</v>
      </c>
      <c r="D7" s="19"/>
      <c r="E7" s="19">
        <v>1047.038</v>
      </c>
    </row>
    <row r="8" spans="1:5" x14ac:dyDescent="0.25">
      <c r="A8" s="19" t="s">
        <v>165</v>
      </c>
      <c r="B8" s="19">
        <v>301.33999999999997</v>
      </c>
      <c r="C8" s="19">
        <v>649.197</v>
      </c>
      <c r="D8" s="19"/>
      <c r="E8" s="19">
        <v>950.53700000000003</v>
      </c>
    </row>
    <row r="9" spans="1:5" x14ac:dyDescent="0.25">
      <c r="A9" s="19" t="s">
        <v>166</v>
      </c>
      <c r="B9" s="19">
        <v>340.12299999999999</v>
      </c>
      <c r="C9" s="19">
        <v>717.50599999999997</v>
      </c>
      <c r="D9" s="19"/>
      <c r="E9" s="19">
        <v>1057.6289999999999</v>
      </c>
    </row>
    <row r="10" spans="1:5" x14ac:dyDescent="0.25">
      <c r="A10" s="19" t="s">
        <v>150</v>
      </c>
      <c r="B10" s="19">
        <v>369.73099999999999</v>
      </c>
      <c r="C10" s="19">
        <v>723.94600000000003</v>
      </c>
      <c r="D10" s="19"/>
      <c r="E10" s="19">
        <v>1093.6770000000001</v>
      </c>
    </row>
    <row r="11" spans="1:5" x14ac:dyDescent="0.25">
      <c r="A11" s="19" t="s">
        <v>151</v>
      </c>
      <c r="B11" s="19">
        <v>344.584</v>
      </c>
      <c r="C11" s="19">
        <v>672.20500000000004</v>
      </c>
      <c r="D11" s="19"/>
      <c r="E11" s="19">
        <v>1016.789</v>
      </c>
    </row>
    <row r="12" spans="1:5" x14ac:dyDescent="0.25">
      <c r="A12" s="19" t="s">
        <v>152</v>
      </c>
      <c r="B12" s="19">
        <v>367.82900000000001</v>
      </c>
      <c r="C12" s="19">
        <v>742.928</v>
      </c>
      <c r="D12" s="19"/>
      <c r="E12" s="19">
        <v>1110.7570000000001</v>
      </c>
    </row>
    <row r="13" spans="1:5" x14ac:dyDescent="0.25">
      <c r="A13" s="25" t="s">
        <v>153</v>
      </c>
      <c r="B13" s="19">
        <v>288.48500000000001</v>
      </c>
      <c r="C13" s="19">
        <v>1382.6489999999999</v>
      </c>
      <c r="D13" s="27"/>
      <c r="E13" s="19">
        <v>1671.134</v>
      </c>
    </row>
    <row r="14" spans="1:5" x14ac:dyDescent="0.25">
      <c r="A14" s="36" t="s">
        <v>167</v>
      </c>
      <c r="B14" s="36">
        <v>223.02</v>
      </c>
      <c r="C14" s="36">
        <v>942.25900000000001</v>
      </c>
      <c r="D14" s="36"/>
      <c r="E14" s="35">
        <v>1165.279</v>
      </c>
    </row>
    <row r="15" spans="1:5" x14ac:dyDescent="0.25">
      <c r="A15" s="36" t="s">
        <v>168</v>
      </c>
      <c r="B15" s="36">
        <v>237.286</v>
      </c>
      <c r="C15" s="36">
        <v>858.12300000000005</v>
      </c>
      <c r="D15" s="36"/>
      <c r="E15" s="35">
        <v>1095.4090000000001</v>
      </c>
    </row>
    <row r="16" spans="1:5" x14ac:dyDescent="0.25">
      <c r="A16" s="36" t="s">
        <v>169</v>
      </c>
      <c r="B16" s="36">
        <v>83.441000000000003</v>
      </c>
      <c r="C16" s="36">
        <v>313.54500000000002</v>
      </c>
      <c r="D16" s="36"/>
      <c r="E16" s="35">
        <v>396.98599999999999</v>
      </c>
    </row>
    <row r="17" spans="2:5" x14ac:dyDescent="0.25">
      <c r="B17">
        <f>SUM(B5:B16)</f>
        <v>3272.7270000000003</v>
      </c>
      <c r="C17">
        <f t="shared" ref="C17:E17" si="0">SUM(C5:C16)</f>
        <v>9311.3289999999997</v>
      </c>
      <c r="D17">
        <f t="shared" si="0"/>
        <v>0</v>
      </c>
      <c r="E17">
        <f t="shared" si="0"/>
        <v>12584.056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E17"/>
  <sheetViews>
    <sheetView workbookViewId="0">
      <selection activeCell="E21" sqref="E21"/>
    </sheetView>
  </sheetViews>
  <sheetFormatPr defaultRowHeight="15" x14ac:dyDescent="0.25"/>
  <cols>
    <col min="1" max="1" width="15.42578125" bestFit="1" customWidth="1"/>
    <col min="2" max="4" width="13.710937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19">
        <v>45.29</v>
      </c>
      <c r="C2" s="19">
        <v>219.571</v>
      </c>
      <c r="D2" s="25"/>
      <c r="E2" s="19">
        <v>264.86099999999999</v>
      </c>
    </row>
    <row r="3" spans="1:5" x14ac:dyDescent="0.25">
      <c r="A3" s="19" t="s">
        <v>160</v>
      </c>
      <c r="B3" s="19">
        <v>33.036999999999999</v>
      </c>
      <c r="C3" s="19">
        <v>150.49299999999999</v>
      </c>
      <c r="D3" s="25"/>
      <c r="E3" s="19">
        <v>183.53</v>
      </c>
    </row>
    <row r="4" spans="1:5" x14ac:dyDescent="0.25">
      <c r="A4" s="19" t="s">
        <v>161</v>
      </c>
      <c r="B4" s="19">
        <v>99.1</v>
      </c>
      <c r="C4" s="19">
        <v>474.26900000000001</v>
      </c>
      <c r="D4" s="25"/>
      <c r="E4" s="19">
        <v>573.36900000000003</v>
      </c>
    </row>
    <row r="5" spans="1:5" x14ac:dyDescent="0.25">
      <c r="A5" s="19" t="s">
        <v>162</v>
      </c>
      <c r="B5" s="19">
        <v>67.180999999999997</v>
      </c>
      <c r="C5" s="19">
        <v>295.87299999999999</v>
      </c>
      <c r="D5" s="25"/>
      <c r="E5" s="19">
        <v>363.05399999999997</v>
      </c>
    </row>
    <row r="6" spans="1:5" x14ac:dyDescent="0.25">
      <c r="A6" s="19" t="s">
        <v>163</v>
      </c>
      <c r="B6" s="19">
        <v>40.581000000000003</v>
      </c>
      <c r="C6" s="19">
        <v>160.12700000000001</v>
      </c>
      <c r="D6" s="25"/>
      <c r="E6" s="19">
        <v>200.70800000000003</v>
      </c>
    </row>
    <row r="7" spans="1:5" x14ac:dyDescent="0.25">
      <c r="A7" s="19" t="s">
        <v>164</v>
      </c>
      <c r="B7" s="19">
        <v>87.626000000000005</v>
      </c>
      <c r="C7" s="19">
        <v>167.453</v>
      </c>
      <c r="D7" s="25"/>
      <c r="E7" s="19">
        <v>255.07900000000001</v>
      </c>
    </row>
    <row r="8" spans="1:5" x14ac:dyDescent="0.25">
      <c r="A8" s="19" t="s">
        <v>165</v>
      </c>
      <c r="B8" s="19">
        <v>77.135999999999996</v>
      </c>
      <c r="C8" s="19">
        <v>145.994</v>
      </c>
      <c r="D8" s="25"/>
      <c r="E8" s="19">
        <v>223.13</v>
      </c>
    </row>
    <row r="9" spans="1:5" x14ac:dyDescent="0.25">
      <c r="A9" s="19" t="s">
        <v>166</v>
      </c>
      <c r="B9" s="19">
        <v>93.474999999999994</v>
      </c>
      <c r="C9" s="19">
        <v>185.261</v>
      </c>
      <c r="D9" s="25"/>
      <c r="E9" s="19">
        <v>278.73599999999999</v>
      </c>
    </row>
    <row r="10" spans="1:5" x14ac:dyDescent="0.25">
      <c r="A10" s="19" t="s">
        <v>150</v>
      </c>
      <c r="B10" s="19">
        <v>96.846999999999994</v>
      </c>
      <c r="C10" s="19">
        <v>189.53</v>
      </c>
      <c r="D10" s="25"/>
      <c r="E10" s="19">
        <v>286.37700000000001</v>
      </c>
    </row>
    <row r="11" spans="1:5" x14ac:dyDescent="0.25">
      <c r="A11" s="19" t="s">
        <v>151</v>
      </c>
      <c r="B11" s="19">
        <v>92.263000000000005</v>
      </c>
      <c r="C11" s="19">
        <v>187.88300000000001</v>
      </c>
      <c r="D11" s="25"/>
      <c r="E11" s="19">
        <v>280.14600000000002</v>
      </c>
    </row>
    <row r="12" spans="1:5" x14ac:dyDescent="0.25">
      <c r="A12" s="19" t="s">
        <v>152</v>
      </c>
      <c r="B12" s="19">
        <v>97.322999999999993</v>
      </c>
      <c r="C12" s="19">
        <v>184.42500000000001</v>
      </c>
      <c r="D12" s="25"/>
      <c r="E12" s="19">
        <v>281.74799999999999</v>
      </c>
    </row>
    <row r="13" spans="1:5" x14ac:dyDescent="0.25">
      <c r="A13" s="19" t="s">
        <v>153</v>
      </c>
      <c r="B13" s="19">
        <v>59.435000000000002</v>
      </c>
      <c r="C13" s="19">
        <v>251.774</v>
      </c>
      <c r="D13" s="25"/>
      <c r="E13" s="19">
        <v>311.209</v>
      </c>
    </row>
    <row r="14" spans="1:5" x14ac:dyDescent="0.25">
      <c r="A14" s="33" t="s">
        <v>167</v>
      </c>
      <c r="B14" s="33">
        <v>53.628999999999998</v>
      </c>
      <c r="C14" s="33">
        <v>227.09200000000001</v>
      </c>
      <c r="D14" s="33"/>
      <c r="E14">
        <v>280.721</v>
      </c>
    </row>
    <row r="15" spans="1:5" x14ac:dyDescent="0.25">
      <c r="A15" s="33" t="s">
        <v>168</v>
      </c>
      <c r="B15" s="33">
        <v>44.13</v>
      </c>
      <c r="C15" s="33">
        <v>185.928</v>
      </c>
      <c r="D15" s="33"/>
      <c r="E15">
        <v>230.05799999999999</v>
      </c>
    </row>
    <row r="16" spans="1:5" x14ac:dyDescent="0.25">
      <c r="A16" s="33" t="s">
        <v>169</v>
      </c>
      <c r="B16" s="33">
        <v>13.101000000000001</v>
      </c>
      <c r="C16" s="33">
        <v>62.908000000000001</v>
      </c>
      <c r="D16" s="33"/>
      <c r="E16">
        <v>76.009</v>
      </c>
    </row>
    <row r="17" spans="2:5" x14ac:dyDescent="0.25">
      <c r="B17">
        <f>SUM(B5:B16)</f>
        <v>822.72699999999998</v>
      </c>
      <c r="C17">
        <f t="shared" ref="C17:E17" si="0">SUM(C5:C16)</f>
        <v>2244.248</v>
      </c>
      <c r="D17">
        <f t="shared" si="0"/>
        <v>0</v>
      </c>
      <c r="E17">
        <f t="shared" si="0"/>
        <v>3066.9749999999995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E17"/>
  <sheetViews>
    <sheetView workbookViewId="0">
      <selection activeCell="B17" sqref="B17:E17"/>
    </sheetView>
  </sheetViews>
  <sheetFormatPr defaultRowHeight="15" x14ac:dyDescent="0.25"/>
  <cols>
    <col min="1" max="1" width="15.42578125" bestFit="1" customWidth="1"/>
    <col min="2" max="4" width="13.7109375" bestFit="1" customWidth="1"/>
    <col min="5" max="5" width="7.4257812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19">
        <v>1.6359999999999999</v>
      </c>
      <c r="C2" s="19">
        <v>9.4529999999999994</v>
      </c>
      <c r="D2" s="19"/>
      <c r="E2" s="19">
        <v>11.088999999999999</v>
      </c>
    </row>
    <row r="3" spans="1:5" x14ac:dyDescent="0.25">
      <c r="A3" s="19" t="s">
        <v>160</v>
      </c>
      <c r="B3" s="19">
        <v>1.635</v>
      </c>
      <c r="C3" s="19">
        <v>8.6329999999999991</v>
      </c>
      <c r="D3" s="19"/>
      <c r="E3" s="19">
        <v>10.267999999999999</v>
      </c>
    </row>
    <row r="4" spans="1:5" x14ac:dyDescent="0.25">
      <c r="A4" s="19" t="s">
        <v>161</v>
      </c>
      <c r="B4" s="19">
        <v>1.649</v>
      </c>
      <c r="C4" s="19">
        <v>8.8930000000000007</v>
      </c>
      <c r="D4" s="19"/>
      <c r="E4" s="19">
        <v>10.542000000000002</v>
      </c>
    </row>
    <row r="5" spans="1:5" x14ac:dyDescent="0.25">
      <c r="A5" s="19" t="s">
        <v>162</v>
      </c>
      <c r="B5" s="19">
        <v>1.5680000000000001</v>
      </c>
      <c r="C5" s="19">
        <v>7.9580000000000002</v>
      </c>
      <c r="D5" s="19"/>
      <c r="E5" s="19">
        <v>9.5259999999999998</v>
      </c>
    </row>
    <row r="6" spans="1:5" x14ac:dyDescent="0.25">
      <c r="A6" s="19" t="s">
        <v>163</v>
      </c>
      <c r="B6" s="19">
        <v>1.7569999999999999</v>
      </c>
      <c r="C6" s="19">
        <v>8.4489999999999998</v>
      </c>
      <c r="D6" s="19"/>
      <c r="E6" s="19">
        <v>10.206</v>
      </c>
    </row>
    <row r="7" spans="1:5" x14ac:dyDescent="0.25">
      <c r="A7" s="19" t="s">
        <v>164</v>
      </c>
      <c r="B7" s="19">
        <v>3.407</v>
      </c>
      <c r="C7" s="19">
        <v>7.5970000000000004</v>
      </c>
      <c r="D7" s="19"/>
      <c r="E7" s="19">
        <v>11.004000000000001</v>
      </c>
    </row>
    <row r="8" spans="1:5" x14ac:dyDescent="0.25">
      <c r="A8" s="19" t="s">
        <v>165</v>
      </c>
      <c r="B8" s="19">
        <v>3.0009999999999999</v>
      </c>
      <c r="C8" s="19">
        <v>7.0650000000000004</v>
      </c>
      <c r="D8" s="19"/>
      <c r="E8" s="19">
        <v>10.066000000000001</v>
      </c>
    </row>
    <row r="9" spans="1:5" x14ac:dyDescent="0.25">
      <c r="A9" s="19" t="s">
        <v>166</v>
      </c>
      <c r="B9" s="19">
        <v>21.312000000000001</v>
      </c>
      <c r="C9" s="19">
        <v>49.401000000000003</v>
      </c>
      <c r="D9" s="19"/>
      <c r="E9" s="19">
        <v>70.713000000000008</v>
      </c>
    </row>
    <row r="10" spans="1:5" x14ac:dyDescent="0.25">
      <c r="A10" s="19" t="s">
        <v>150</v>
      </c>
      <c r="B10" s="19">
        <v>10.458</v>
      </c>
      <c r="C10" s="19">
        <v>27.166</v>
      </c>
      <c r="D10" s="19"/>
      <c r="E10" s="19">
        <v>37.624000000000002</v>
      </c>
    </row>
    <row r="11" spans="1:5" x14ac:dyDescent="0.25">
      <c r="A11" s="19" t="s">
        <v>151</v>
      </c>
      <c r="B11" s="19">
        <v>3.0139999999999998</v>
      </c>
      <c r="C11" s="19">
        <v>7.6189999999999998</v>
      </c>
      <c r="D11" s="19"/>
      <c r="E11" s="19">
        <v>10.632999999999999</v>
      </c>
    </row>
    <row r="12" spans="1:5" x14ac:dyDescent="0.25">
      <c r="A12" s="19" t="s">
        <v>152</v>
      </c>
      <c r="B12" s="19">
        <v>3.41</v>
      </c>
      <c r="C12" s="19">
        <v>8.1349999999999998</v>
      </c>
      <c r="D12" s="19"/>
      <c r="E12" s="19">
        <v>11.545</v>
      </c>
    </row>
    <row r="13" spans="1:5" x14ac:dyDescent="0.25">
      <c r="A13" s="19" t="s">
        <v>153</v>
      </c>
      <c r="B13" s="19">
        <v>1.76</v>
      </c>
      <c r="C13" s="19">
        <v>9.0449999999999999</v>
      </c>
      <c r="D13" s="19"/>
      <c r="E13" s="19">
        <v>10.805</v>
      </c>
    </row>
    <row r="14" spans="1:5" x14ac:dyDescent="0.25">
      <c r="A14" s="33" t="s">
        <v>167</v>
      </c>
      <c r="B14" s="33">
        <v>1.65</v>
      </c>
      <c r="C14" s="33">
        <v>9.4079999999999995</v>
      </c>
      <c r="D14" s="33"/>
      <c r="E14">
        <v>11.058</v>
      </c>
    </row>
    <row r="15" spans="1:5" x14ac:dyDescent="0.25">
      <c r="A15" s="33" t="s">
        <v>168</v>
      </c>
      <c r="B15" s="33">
        <v>1.7250000000000001</v>
      </c>
      <c r="C15" s="33">
        <v>8.5180000000000007</v>
      </c>
      <c r="D15" s="33"/>
      <c r="E15">
        <v>10.243</v>
      </c>
    </row>
    <row r="16" spans="1:5" x14ac:dyDescent="0.25">
      <c r="A16" s="33" t="s">
        <v>169</v>
      </c>
      <c r="B16" s="33">
        <v>0.61899999999999999</v>
      </c>
      <c r="C16" s="33">
        <v>3.69</v>
      </c>
      <c r="D16" s="33"/>
      <c r="E16">
        <v>4.3090000000000002</v>
      </c>
    </row>
    <row r="17" spans="2:5" x14ac:dyDescent="0.25">
      <c r="B17">
        <f>SUM(B5:B16)</f>
        <v>53.681000000000004</v>
      </c>
      <c r="C17">
        <f t="shared" ref="C17:E17" si="0">SUM(C5:C16)</f>
        <v>154.05099999999999</v>
      </c>
      <c r="D17">
        <f t="shared" si="0"/>
        <v>0</v>
      </c>
      <c r="E17">
        <f t="shared" si="0"/>
        <v>207.732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E17"/>
  <sheetViews>
    <sheetView workbookViewId="0">
      <selection activeCell="E22" sqref="E22"/>
    </sheetView>
  </sheetViews>
  <sheetFormatPr defaultRowHeight="15" x14ac:dyDescent="0.25"/>
  <cols>
    <col min="1" max="1" width="15.42578125" bestFit="1" customWidth="1"/>
    <col min="2" max="4" width="13.710937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19">
        <v>22.82</v>
      </c>
      <c r="C2" s="19">
        <v>105.544</v>
      </c>
      <c r="D2" s="19"/>
      <c r="E2" s="19">
        <v>128.364</v>
      </c>
    </row>
    <row r="3" spans="1:5" x14ac:dyDescent="0.25">
      <c r="A3" s="19" t="s">
        <v>160</v>
      </c>
      <c r="B3" s="19">
        <v>19.585000000000001</v>
      </c>
      <c r="C3" s="19">
        <v>112.20099999999999</v>
      </c>
      <c r="D3" s="19"/>
      <c r="E3" s="19">
        <v>131.786</v>
      </c>
    </row>
    <row r="4" spans="1:5" x14ac:dyDescent="0.25">
      <c r="A4" s="19" t="s">
        <v>161</v>
      </c>
      <c r="B4" s="19">
        <v>31.742000000000001</v>
      </c>
      <c r="C4" s="19">
        <v>134.446</v>
      </c>
      <c r="D4" s="19"/>
      <c r="E4" s="19">
        <v>166.18799999999999</v>
      </c>
    </row>
    <row r="5" spans="1:5" x14ac:dyDescent="0.25">
      <c r="A5" s="19" t="s">
        <v>162</v>
      </c>
      <c r="B5" s="19">
        <v>29.742999999999999</v>
      </c>
      <c r="C5" s="19">
        <v>157.37100000000001</v>
      </c>
      <c r="D5" s="19"/>
      <c r="E5" s="19">
        <v>187.114</v>
      </c>
    </row>
    <row r="6" spans="1:5" x14ac:dyDescent="0.25">
      <c r="A6" s="19" t="s">
        <v>163</v>
      </c>
      <c r="B6" s="19">
        <v>28.792999999999999</v>
      </c>
      <c r="C6" s="19">
        <v>136.59700000000001</v>
      </c>
      <c r="D6" s="19"/>
      <c r="E6" s="19">
        <v>165.39000000000001</v>
      </c>
    </row>
    <row r="7" spans="1:5" x14ac:dyDescent="0.25">
      <c r="A7" s="19" t="s">
        <v>164</v>
      </c>
      <c r="B7" s="19">
        <v>45.161999999999999</v>
      </c>
      <c r="C7" s="19">
        <v>85.894000000000005</v>
      </c>
      <c r="D7" s="19"/>
      <c r="E7" s="19">
        <v>131.05600000000001</v>
      </c>
    </row>
    <row r="8" spans="1:5" x14ac:dyDescent="0.25">
      <c r="A8" s="19" t="s">
        <v>165</v>
      </c>
      <c r="B8" s="19">
        <v>31.425000000000001</v>
      </c>
      <c r="C8" s="19">
        <v>65.778000000000006</v>
      </c>
      <c r="D8" s="19"/>
      <c r="E8" s="19">
        <v>97.203000000000003</v>
      </c>
    </row>
    <row r="9" spans="1:5" x14ac:dyDescent="0.25">
      <c r="A9" s="19" t="s">
        <v>166</v>
      </c>
      <c r="B9" s="19">
        <v>43.103999999999999</v>
      </c>
      <c r="C9" s="19">
        <v>97.734999999999999</v>
      </c>
      <c r="D9" s="19"/>
      <c r="E9" s="19">
        <v>140.839</v>
      </c>
    </row>
    <row r="10" spans="1:5" x14ac:dyDescent="0.25">
      <c r="A10" s="19" t="s">
        <v>150</v>
      </c>
      <c r="B10" s="19">
        <v>65.016000000000005</v>
      </c>
      <c r="C10" s="19">
        <v>94.388000000000005</v>
      </c>
      <c r="D10" s="19"/>
      <c r="E10" s="19">
        <v>159.404</v>
      </c>
    </row>
    <row r="11" spans="1:5" x14ac:dyDescent="0.25">
      <c r="A11" s="19" t="s">
        <v>151</v>
      </c>
      <c r="B11" s="19">
        <v>37.637</v>
      </c>
      <c r="C11" s="19">
        <v>69.564999999999998</v>
      </c>
      <c r="D11" s="19"/>
      <c r="E11" s="19">
        <v>107.202</v>
      </c>
    </row>
    <row r="12" spans="1:5" x14ac:dyDescent="0.25">
      <c r="A12" s="19" t="s">
        <v>152</v>
      </c>
      <c r="B12" s="19">
        <v>40.862000000000002</v>
      </c>
      <c r="C12" s="19">
        <v>83.471999999999994</v>
      </c>
      <c r="D12" s="19"/>
      <c r="E12" s="19">
        <v>124.334</v>
      </c>
    </row>
    <row r="13" spans="1:5" x14ac:dyDescent="0.25">
      <c r="A13" s="25" t="s">
        <v>153</v>
      </c>
      <c r="B13" s="19">
        <v>38.444000000000003</v>
      </c>
      <c r="C13" s="19">
        <v>106.197</v>
      </c>
      <c r="D13" s="27"/>
      <c r="E13" s="19">
        <v>144.64100000000002</v>
      </c>
    </row>
    <row r="14" spans="1:5" x14ac:dyDescent="0.25">
      <c r="A14" s="36" t="s">
        <v>167</v>
      </c>
      <c r="B14" s="36">
        <v>33.040999999999997</v>
      </c>
      <c r="C14" s="36">
        <v>88.278000000000006</v>
      </c>
      <c r="D14" s="36"/>
      <c r="E14" s="35">
        <v>121.319</v>
      </c>
    </row>
    <row r="15" spans="1:5" x14ac:dyDescent="0.25">
      <c r="A15" s="36" t="s">
        <v>168</v>
      </c>
      <c r="B15" s="36">
        <v>25.738</v>
      </c>
      <c r="C15" s="36">
        <v>125.458</v>
      </c>
      <c r="D15" s="36"/>
      <c r="E15" s="35">
        <v>151.196</v>
      </c>
    </row>
    <row r="16" spans="1:5" x14ac:dyDescent="0.25">
      <c r="A16" s="36" t="s">
        <v>169</v>
      </c>
      <c r="B16" s="36">
        <v>4.9219999999999997</v>
      </c>
      <c r="C16" s="36">
        <v>23.303000000000001</v>
      </c>
      <c r="D16" s="36"/>
      <c r="E16" s="35">
        <v>28.225000000000001</v>
      </c>
    </row>
    <row r="17" spans="2:5" x14ac:dyDescent="0.25">
      <c r="B17">
        <f>SUM(B5:B16)</f>
        <v>423.88700000000011</v>
      </c>
      <c r="C17">
        <f t="shared" ref="C17:E17" si="0">SUM(C5:C16)</f>
        <v>1134.0360000000001</v>
      </c>
      <c r="D17">
        <f t="shared" si="0"/>
        <v>0</v>
      </c>
      <c r="E17">
        <f t="shared" si="0"/>
        <v>1557.923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E17"/>
  <sheetViews>
    <sheetView workbookViewId="0">
      <selection activeCell="L20" sqref="L20"/>
    </sheetView>
  </sheetViews>
  <sheetFormatPr defaultRowHeight="15" x14ac:dyDescent="0.25"/>
  <cols>
    <col min="1" max="1" width="15.42578125" bestFit="1" customWidth="1"/>
    <col min="2" max="4" width="13.710937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19">
        <v>5.0350000000000001</v>
      </c>
      <c r="C2" s="19">
        <v>23.353000000000002</v>
      </c>
      <c r="D2" s="19"/>
      <c r="E2" s="19">
        <v>28.388000000000002</v>
      </c>
    </row>
    <row r="3" spans="1:5" x14ac:dyDescent="0.25">
      <c r="A3" s="19" t="s">
        <v>160</v>
      </c>
      <c r="B3" s="19">
        <v>4.1559999999999997</v>
      </c>
      <c r="C3" s="19">
        <v>20.116</v>
      </c>
      <c r="D3" s="19"/>
      <c r="E3" s="19">
        <v>24.271999999999998</v>
      </c>
    </row>
    <row r="4" spans="1:5" x14ac:dyDescent="0.25">
      <c r="A4" s="19" t="s">
        <v>161</v>
      </c>
      <c r="B4" s="19">
        <v>3.0409999999999999</v>
      </c>
      <c r="C4" s="19">
        <v>14.638999999999999</v>
      </c>
      <c r="D4" s="19"/>
      <c r="E4" s="19">
        <v>17.68</v>
      </c>
    </row>
    <row r="5" spans="1:5" x14ac:dyDescent="0.25">
      <c r="A5" s="19" t="s">
        <v>162</v>
      </c>
      <c r="B5" s="19">
        <v>2.9630000000000001</v>
      </c>
      <c r="C5" s="19">
        <v>14.872</v>
      </c>
      <c r="D5" s="19"/>
      <c r="E5" s="19">
        <v>17.835000000000001</v>
      </c>
    </row>
    <row r="6" spans="1:5" x14ac:dyDescent="0.25">
      <c r="A6" s="19" t="s">
        <v>163</v>
      </c>
      <c r="B6" s="19">
        <v>3.4649999999999999</v>
      </c>
      <c r="C6" s="19">
        <v>15.881</v>
      </c>
      <c r="D6" s="19"/>
      <c r="E6" s="19">
        <v>19.346</v>
      </c>
    </row>
    <row r="7" spans="1:5" x14ac:dyDescent="0.25">
      <c r="A7" s="19" t="s">
        <v>164</v>
      </c>
      <c r="B7" s="19">
        <v>6.8730000000000002</v>
      </c>
      <c r="C7" s="19">
        <v>14.879</v>
      </c>
      <c r="D7" s="19"/>
      <c r="E7" s="19">
        <v>21.751999999999999</v>
      </c>
    </row>
    <row r="8" spans="1:5" x14ac:dyDescent="0.25">
      <c r="A8" s="19" t="s">
        <v>165</v>
      </c>
      <c r="B8" s="19">
        <v>12.244</v>
      </c>
      <c r="C8" s="19">
        <v>27.309000000000001</v>
      </c>
      <c r="D8" s="19"/>
      <c r="E8" s="19">
        <v>39.552999999999997</v>
      </c>
    </row>
    <row r="9" spans="1:5" x14ac:dyDescent="0.25">
      <c r="A9" s="19" t="s">
        <v>166</v>
      </c>
      <c r="B9" s="19">
        <v>11.443</v>
      </c>
      <c r="C9" s="19">
        <v>26.757999999999999</v>
      </c>
      <c r="D9" s="19"/>
      <c r="E9" s="19">
        <v>38.201000000000001</v>
      </c>
    </row>
    <row r="10" spans="1:5" x14ac:dyDescent="0.25">
      <c r="A10" s="19" t="s">
        <v>150</v>
      </c>
      <c r="B10" s="19">
        <v>11.005000000000001</v>
      </c>
      <c r="C10" s="19">
        <v>22.797000000000001</v>
      </c>
      <c r="D10" s="19"/>
      <c r="E10" s="19">
        <v>33.802</v>
      </c>
    </row>
    <row r="11" spans="1:5" x14ac:dyDescent="0.25">
      <c r="A11" s="19" t="s">
        <v>151</v>
      </c>
      <c r="B11" s="19">
        <v>9.0609999999999999</v>
      </c>
      <c r="C11" s="19">
        <v>20.846</v>
      </c>
      <c r="D11" s="19"/>
      <c r="E11" s="19">
        <v>29.907</v>
      </c>
    </row>
    <row r="12" spans="1:5" x14ac:dyDescent="0.25">
      <c r="A12" s="19" t="s">
        <v>152</v>
      </c>
      <c r="B12" s="19">
        <v>8.9960000000000004</v>
      </c>
      <c r="C12" s="19">
        <v>20.643999999999998</v>
      </c>
      <c r="D12" s="19"/>
      <c r="E12" s="19">
        <v>29.64</v>
      </c>
    </row>
    <row r="13" spans="1:5" x14ac:dyDescent="0.25">
      <c r="A13" s="19" t="s">
        <v>153</v>
      </c>
      <c r="B13" s="19">
        <v>4.8559999999999999</v>
      </c>
      <c r="C13" s="19">
        <v>22.367999999999999</v>
      </c>
      <c r="D13" s="19"/>
      <c r="E13" s="19">
        <v>27.223999999999997</v>
      </c>
    </row>
    <row r="14" spans="1:5" x14ac:dyDescent="0.25">
      <c r="A14" s="19" t="s">
        <v>167</v>
      </c>
      <c r="B14" s="19">
        <v>4.0810000000000004</v>
      </c>
      <c r="C14" s="19">
        <v>19.065000000000001</v>
      </c>
      <c r="D14" s="19"/>
      <c r="E14" s="19">
        <v>23.146000000000001</v>
      </c>
    </row>
    <row r="15" spans="1:5" x14ac:dyDescent="0.25">
      <c r="A15" s="19" t="s">
        <v>168</v>
      </c>
      <c r="B15" s="19">
        <v>3.3580000000000001</v>
      </c>
      <c r="C15" s="19">
        <v>15.292</v>
      </c>
      <c r="D15" s="19"/>
      <c r="E15" s="19">
        <v>18.649999999999999</v>
      </c>
    </row>
    <row r="16" spans="1:5" x14ac:dyDescent="0.25">
      <c r="A16" s="19" t="s">
        <v>169</v>
      </c>
      <c r="B16" s="19">
        <v>1.2270000000000001</v>
      </c>
      <c r="C16" s="19">
        <v>5.641</v>
      </c>
      <c r="D16" s="19"/>
      <c r="E16" s="19">
        <v>6.8680000000000003</v>
      </c>
    </row>
    <row r="17" spans="2:5" x14ac:dyDescent="0.25">
      <c r="B17" s="19">
        <f>SUM(B5:B16)</f>
        <v>79.572000000000003</v>
      </c>
      <c r="C17" s="19">
        <f t="shared" ref="C17:E17" si="0">SUM(C5:C16)</f>
        <v>226.35199999999998</v>
      </c>
      <c r="D17" s="19">
        <f t="shared" si="0"/>
        <v>0</v>
      </c>
      <c r="E17" s="19">
        <f t="shared" si="0"/>
        <v>305.92399999999998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E17"/>
  <sheetViews>
    <sheetView workbookViewId="0">
      <selection activeCell="I28" sqref="I28"/>
    </sheetView>
  </sheetViews>
  <sheetFormatPr defaultRowHeight="15" x14ac:dyDescent="0.25"/>
  <cols>
    <col min="1" max="1" width="15.42578125" bestFit="1" customWidth="1"/>
    <col min="2" max="4" width="13.7109375" bestFit="1" customWidth="1"/>
  </cols>
  <sheetData>
    <row r="1" spans="1:5" x14ac:dyDescent="0.25">
      <c r="A1" s="29" t="s">
        <v>154</v>
      </c>
      <c r="B1" s="29" t="s">
        <v>155</v>
      </c>
      <c r="C1" s="29" t="s">
        <v>156</v>
      </c>
      <c r="D1" s="30" t="s">
        <v>157</v>
      </c>
      <c r="E1" s="20" t="s">
        <v>158</v>
      </c>
    </row>
    <row r="2" spans="1:5" x14ac:dyDescent="0.25">
      <c r="A2" s="19" t="s">
        <v>159</v>
      </c>
      <c r="B2" s="19">
        <v>12.759</v>
      </c>
      <c r="C2" s="19">
        <v>55.718000000000004</v>
      </c>
      <c r="D2" s="25"/>
      <c r="E2" s="19">
        <v>68.477000000000004</v>
      </c>
    </row>
    <row r="3" spans="1:5" x14ac:dyDescent="0.25">
      <c r="A3" s="19" t="s">
        <v>160</v>
      </c>
      <c r="B3" s="19">
        <v>19.506</v>
      </c>
      <c r="C3" s="19">
        <v>91.120999999999995</v>
      </c>
      <c r="D3" s="25"/>
      <c r="E3" s="19">
        <v>110.627</v>
      </c>
    </row>
    <row r="4" spans="1:5" x14ac:dyDescent="0.25">
      <c r="A4" s="19" t="s">
        <v>161</v>
      </c>
      <c r="B4" s="19">
        <v>16.946000000000002</v>
      </c>
      <c r="C4" s="19">
        <v>85.847999999999999</v>
      </c>
      <c r="D4" s="25"/>
      <c r="E4" s="19">
        <v>102.794</v>
      </c>
    </row>
    <row r="5" spans="1:5" x14ac:dyDescent="0.25">
      <c r="A5" s="19" t="s">
        <v>162</v>
      </c>
      <c r="B5" s="19">
        <v>20.47</v>
      </c>
      <c r="C5" s="19">
        <v>85.975999999999999</v>
      </c>
      <c r="D5" s="25"/>
      <c r="E5" s="19">
        <v>106.446</v>
      </c>
    </row>
    <row r="6" spans="1:5" x14ac:dyDescent="0.25">
      <c r="A6" s="19" t="s">
        <v>163</v>
      </c>
      <c r="B6" s="19">
        <v>14.712999999999999</v>
      </c>
      <c r="C6" s="19">
        <v>63.915999999999997</v>
      </c>
      <c r="D6" s="25"/>
      <c r="E6" s="19">
        <v>78.628999999999991</v>
      </c>
    </row>
    <row r="7" spans="1:5" x14ac:dyDescent="0.25">
      <c r="A7" s="19" t="s">
        <v>164</v>
      </c>
      <c r="B7" s="19">
        <v>33.540999999999997</v>
      </c>
      <c r="C7" s="19">
        <v>64.236000000000004</v>
      </c>
      <c r="D7" s="25"/>
      <c r="E7" s="19">
        <v>97.777000000000001</v>
      </c>
    </row>
    <row r="8" spans="1:5" x14ac:dyDescent="0.25">
      <c r="A8" s="19" t="s">
        <v>165</v>
      </c>
      <c r="B8" s="19">
        <v>52.802999999999997</v>
      </c>
      <c r="C8" s="19">
        <v>116.816</v>
      </c>
      <c r="D8" s="25"/>
      <c r="E8" s="19">
        <v>169.619</v>
      </c>
    </row>
    <row r="9" spans="1:5" x14ac:dyDescent="0.25">
      <c r="A9" s="19" t="s">
        <v>166</v>
      </c>
      <c r="B9" s="19">
        <v>32.777999999999999</v>
      </c>
      <c r="C9" s="19">
        <v>70.909000000000006</v>
      </c>
      <c r="D9" s="25"/>
      <c r="E9" s="19">
        <v>103.68700000000001</v>
      </c>
    </row>
    <row r="10" spans="1:5" x14ac:dyDescent="0.25">
      <c r="A10" s="19" t="s">
        <v>150</v>
      </c>
      <c r="B10" s="19">
        <v>39.112000000000002</v>
      </c>
      <c r="C10" s="19">
        <v>87.468999999999994</v>
      </c>
      <c r="D10" s="25"/>
      <c r="E10" s="19">
        <v>126.58099999999999</v>
      </c>
    </row>
    <row r="11" spans="1:5" x14ac:dyDescent="0.25">
      <c r="A11" s="19" t="s">
        <v>151</v>
      </c>
      <c r="B11" s="19">
        <v>61.438000000000002</v>
      </c>
      <c r="C11" s="19">
        <v>143.136</v>
      </c>
      <c r="D11" s="25"/>
      <c r="E11" s="19">
        <v>204.57400000000001</v>
      </c>
    </row>
    <row r="12" spans="1:5" x14ac:dyDescent="0.25">
      <c r="A12" s="19" t="s">
        <v>152</v>
      </c>
      <c r="B12" s="19">
        <v>30.071999999999999</v>
      </c>
      <c r="C12" s="19">
        <v>65.882999999999996</v>
      </c>
      <c r="D12" s="25"/>
      <c r="E12" s="19">
        <v>95.954999999999998</v>
      </c>
    </row>
    <row r="13" spans="1:5" x14ac:dyDescent="0.25">
      <c r="A13" s="19" t="s">
        <v>153</v>
      </c>
      <c r="B13" s="19">
        <v>32.814</v>
      </c>
      <c r="C13" s="19">
        <v>154.83600000000001</v>
      </c>
      <c r="D13" s="25"/>
      <c r="E13" s="19">
        <v>187.65</v>
      </c>
    </row>
    <row r="14" spans="1:5" x14ac:dyDescent="0.25">
      <c r="A14" s="36" t="s">
        <v>167</v>
      </c>
      <c r="B14" s="36">
        <v>53.188000000000002</v>
      </c>
      <c r="C14" s="36">
        <v>254.97200000000001</v>
      </c>
      <c r="D14" s="36"/>
      <c r="E14" s="35">
        <v>308.16000000000003</v>
      </c>
    </row>
    <row r="15" spans="1:5" x14ac:dyDescent="0.25">
      <c r="A15" s="36" t="s">
        <v>168</v>
      </c>
      <c r="B15" s="36">
        <v>38.073999999999998</v>
      </c>
      <c r="C15" s="36">
        <v>175.78700000000001</v>
      </c>
      <c r="D15" s="36"/>
      <c r="E15" s="35">
        <v>213.86099999999999</v>
      </c>
    </row>
    <row r="16" spans="1:5" x14ac:dyDescent="0.25">
      <c r="A16" s="36" t="s">
        <v>169</v>
      </c>
      <c r="B16" s="36">
        <v>10.109</v>
      </c>
      <c r="C16" s="36">
        <v>48.414999999999999</v>
      </c>
      <c r="D16" s="36"/>
      <c r="E16" s="35">
        <v>58.524000000000001</v>
      </c>
    </row>
    <row r="17" spans="2:5" x14ac:dyDescent="0.25">
      <c r="B17">
        <f>SUM(B5:B16)</f>
        <v>419.11199999999997</v>
      </c>
      <c r="C17">
        <f t="shared" ref="C17:E17" si="0">SUM(C5:C16)</f>
        <v>1332.3510000000001</v>
      </c>
      <c r="D17">
        <f t="shared" si="0"/>
        <v>0</v>
      </c>
      <c r="E17">
        <f t="shared" si="0"/>
        <v>1751.4630000000002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A1:E17"/>
  <sheetViews>
    <sheetView workbookViewId="0">
      <selection activeCell="H27" sqref="H27"/>
    </sheetView>
  </sheetViews>
  <sheetFormatPr defaultRowHeight="15" x14ac:dyDescent="0.25"/>
  <cols>
    <col min="1" max="1" width="15.42578125" bestFit="1" customWidth="1"/>
    <col min="2" max="4" width="13.710937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19">
        <v>12.196999999999999</v>
      </c>
      <c r="C2" s="19">
        <v>51.134</v>
      </c>
      <c r="D2" s="25"/>
      <c r="E2" s="19">
        <v>63.331000000000003</v>
      </c>
    </row>
    <row r="3" spans="1:5" x14ac:dyDescent="0.25">
      <c r="A3" s="19" t="s">
        <v>160</v>
      </c>
      <c r="B3" s="19">
        <v>10.596</v>
      </c>
      <c r="C3" s="19">
        <v>52.06</v>
      </c>
      <c r="D3" s="25"/>
      <c r="E3" s="19">
        <v>62.656000000000006</v>
      </c>
    </row>
    <row r="4" spans="1:5" x14ac:dyDescent="0.25">
      <c r="A4" s="19" t="s">
        <v>161</v>
      </c>
      <c r="B4" s="19">
        <v>12.420999999999999</v>
      </c>
      <c r="C4" s="19">
        <v>57.594000000000001</v>
      </c>
      <c r="D4" s="25"/>
      <c r="E4" s="19">
        <v>70.015000000000001</v>
      </c>
    </row>
    <row r="5" spans="1:5" x14ac:dyDescent="0.25">
      <c r="A5" s="19" t="s">
        <v>162</v>
      </c>
      <c r="B5" s="19">
        <v>10.712</v>
      </c>
      <c r="C5" s="19">
        <v>42.707000000000001</v>
      </c>
      <c r="D5" s="25"/>
      <c r="E5" s="19">
        <v>53.418999999999997</v>
      </c>
    </row>
    <row r="6" spans="1:5" x14ac:dyDescent="0.25">
      <c r="A6" s="19" t="s">
        <v>163</v>
      </c>
      <c r="B6" s="19">
        <v>7.694</v>
      </c>
      <c r="C6" s="19">
        <v>36.805</v>
      </c>
      <c r="D6" s="25"/>
      <c r="E6" s="19">
        <v>44.499000000000002</v>
      </c>
    </row>
    <row r="7" spans="1:5" x14ac:dyDescent="0.25">
      <c r="A7" s="19" t="s">
        <v>164</v>
      </c>
      <c r="B7" s="19">
        <v>41.286000000000001</v>
      </c>
      <c r="C7" s="19">
        <v>86.459000000000003</v>
      </c>
      <c r="D7" s="25"/>
      <c r="E7" s="19">
        <v>127.745</v>
      </c>
    </row>
    <row r="8" spans="1:5" x14ac:dyDescent="0.25">
      <c r="A8" s="19" t="s">
        <v>165</v>
      </c>
      <c r="B8" s="19">
        <v>15.824999999999999</v>
      </c>
      <c r="C8" s="19">
        <v>30.905000000000001</v>
      </c>
      <c r="D8" s="25"/>
      <c r="E8" s="19">
        <v>46.730000000000004</v>
      </c>
    </row>
    <row r="9" spans="1:5" x14ac:dyDescent="0.25">
      <c r="A9" s="19" t="s">
        <v>166</v>
      </c>
      <c r="B9" s="19">
        <v>20.6</v>
      </c>
      <c r="C9" s="19">
        <v>47.003999999999998</v>
      </c>
      <c r="D9" s="25"/>
      <c r="E9" s="19">
        <v>67.603999999999999</v>
      </c>
    </row>
    <row r="10" spans="1:5" x14ac:dyDescent="0.25">
      <c r="A10" s="19" t="s">
        <v>150</v>
      </c>
      <c r="B10" s="19">
        <v>18.838999999999999</v>
      </c>
      <c r="C10" s="19">
        <v>47.792000000000002</v>
      </c>
      <c r="D10" s="25"/>
      <c r="E10" s="19">
        <v>66.631</v>
      </c>
    </row>
    <row r="11" spans="1:5" x14ac:dyDescent="0.25">
      <c r="A11" s="19" t="s">
        <v>151</v>
      </c>
      <c r="B11" s="19">
        <v>11.343999999999999</v>
      </c>
      <c r="C11" s="19">
        <v>25.256</v>
      </c>
      <c r="D11" s="25"/>
      <c r="E11" s="19">
        <v>36.6</v>
      </c>
    </row>
    <row r="12" spans="1:5" x14ac:dyDescent="0.25">
      <c r="A12" s="19" t="s">
        <v>152</v>
      </c>
      <c r="B12" s="19">
        <v>11.11</v>
      </c>
      <c r="C12" s="19">
        <v>24.847999999999999</v>
      </c>
      <c r="D12" s="25"/>
      <c r="E12" s="19">
        <v>35.957999999999998</v>
      </c>
    </row>
    <row r="13" spans="1:5" x14ac:dyDescent="0.25">
      <c r="A13" s="25" t="s">
        <v>153</v>
      </c>
      <c r="B13" s="19">
        <v>5.89</v>
      </c>
      <c r="C13" s="19">
        <v>26.864999999999998</v>
      </c>
      <c r="D13" s="28"/>
      <c r="E13" s="19">
        <v>32.754999999999995</v>
      </c>
    </row>
    <row r="14" spans="1:5" x14ac:dyDescent="0.25">
      <c r="A14" s="33" t="s">
        <v>167</v>
      </c>
      <c r="B14" s="33">
        <v>5.3140000000000001</v>
      </c>
      <c r="C14" s="33">
        <v>25.295000000000002</v>
      </c>
      <c r="D14" s="33"/>
      <c r="E14">
        <v>30.609000000000002</v>
      </c>
    </row>
    <row r="15" spans="1:5" x14ac:dyDescent="0.25">
      <c r="A15" s="33" t="s">
        <v>168</v>
      </c>
      <c r="B15" s="33">
        <v>4.8019999999999996</v>
      </c>
      <c r="C15" s="33">
        <v>22.036000000000001</v>
      </c>
      <c r="D15" s="33"/>
      <c r="E15">
        <v>26.838000000000001</v>
      </c>
    </row>
    <row r="16" spans="1:5" x14ac:dyDescent="0.25">
      <c r="A16" s="33" t="s">
        <v>169</v>
      </c>
      <c r="B16" s="33">
        <v>1.732</v>
      </c>
      <c r="C16" s="33">
        <v>8.3360000000000003</v>
      </c>
      <c r="D16" s="33"/>
      <c r="E16">
        <v>10.068</v>
      </c>
    </row>
    <row r="17" spans="2:5" x14ac:dyDescent="0.25">
      <c r="B17">
        <f>SUM(B5:B16)</f>
        <v>155.14799999999994</v>
      </c>
      <c r="C17">
        <f t="shared" ref="C17:E17" si="0">SUM(C5:C16)</f>
        <v>424.30800000000005</v>
      </c>
      <c r="D17">
        <f t="shared" si="0"/>
        <v>0</v>
      </c>
      <c r="E17">
        <f t="shared" si="0"/>
        <v>579.45600000000002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</sheetPr>
  <dimension ref="A1:E17"/>
  <sheetViews>
    <sheetView workbookViewId="0">
      <selection activeCell="F28" sqref="F28"/>
    </sheetView>
  </sheetViews>
  <sheetFormatPr defaultRowHeight="15" x14ac:dyDescent="0.25"/>
  <cols>
    <col min="1" max="1" width="15.42578125" bestFit="1" customWidth="1"/>
    <col min="2" max="4" width="13.710937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19">
        <v>2.5640000000000001</v>
      </c>
      <c r="C2" s="19">
        <v>12.808999999999999</v>
      </c>
      <c r="D2" s="25"/>
      <c r="E2" s="19">
        <v>15.372999999999999</v>
      </c>
    </row>
    <row r="3" spans="1:5" x14ac:dyDescent="0.25">
      <c r="A3" s="19" t="s">
        <v>160</v>
      </c>
      <c r="B3" s="19">
        <v>2.3849999999999998</v>
      </c>
      <c r="C3" s="19">
        <v>11.279</v>
      </c>
      <c r="D3" s="25"/>
      <c r="E3" s="19">
        <v>13.664</v>
      </c>
    </row>
    <row r="4" spans="1:5" x14ac:dyDescent="0.25">
      <c r="A4" s="19" t="s">
        <v>161</v>
      </c>
      <c r="B4" s="19">
        <v>2.2679999999999998</v>
      </c>
      <c r="C4" s="19">
        <v>11.573</v>
      </c>
      <c r="D4" s="25"/>
      <c r="E4" s="19">
        <v>13.841000000000001</v>
      </c>
    </row>
    <row r="5" spans="1:5" x14ac:dyDescent="0.25">
      <c r="A5" s="19" t="s">
        <v>162</v>
      </c>
      <c r="B5" s="19">
        <v>2.31</v>
      </c>
      <c r="C5" s="19">
        <v>11.366</v>
      </c>
      <c r="D5" s="25"/>
      <c r="E5" s="19">
        <v>13.676</v>
      </c>
    </row>
    <row r="6" spans="1:5" x14ac:dyDescent="0.25">
      <c r="A6" s="19" t="s">
        <v>163</v>
      </c>
      <c r="B6" s="19">
        <v>94.739000000000004</v>
      </c>
      <c r="C6" s="19">
        <v>479.36799999999999</v>
      </c>
      <c r="D6" s="25"/>
      <c r="E6" s="19">
        <v>574.10699999999997</v>
      </c>
    </row>
    <row r="7" spans="1:5" x14ac:dyDescent="0.25">
      <c r="A7" s="19" t="s">
        <v>164</v>
      </c>
      <c r="B7" s="19">
        <v>220.67</v>
      </c>
      <c r="C7" s="19">
        <v>539.72299999999996</v>
      </c>
      <c r="D7" s="25"/>
      <c r="E7" s="19">
        <v>760.39299999999992</v>
      </c>
    </row>
    <row r="8" spans="1:5" x14ac:dyDescent="0.25">
      <c r="A8" s="19" t="s">
        <v>165</v>
      </c>
      <c r="B8" s="19">
        <v>212.828</v>
      </c>
      <c r="C8" s="19">
        <v>518.36900000000003</v>
      </c>
      <c r="D8" s="25"/>
      <c r="E8" s="19">
        <v>731.197</v>
      </c>
    </row>
    <row r="9" spans="1:5" x14ac:dyDescent="0.25">
      <c r="A9" s="19" t="s">
        <v>166</v>
      </c>
      <c r="B9" s="19">
        <v>223.53299999999999</v>
      </c>
      <c r="C9" s="19">
        <v>544.38699999999994</v>
      </c>
      <c r="D9" s="25"/>
      <c r="E9" s="19">
        <v>767.92</v>
      </c>
    </row>
    <row r="10" spans="1:5" x14ac:dyDescent="0.25">
      <c r="A10" s="19" t="s">
        <v>150</v>
      </c>
      <c r="B10" s="19">
        <v>225.68199999999999</v>
      </c>
      <c r="C10" s="19">
        <v>550.05700000000002</v>
      </c>
      <c r="D10" s="25"/>
      <c r="E10" s="19">
        <v>775.73900000000003</v>
      </c>
    </row>
    <row r="11" spans="1:5" x14ac:dyDescent="0.25">
      <c r="A11" s="19" t="s">
        <v>151</v>
      </c>
      <c r="B11" s="19">
        <v>202.02099999999999</v>
      </c>
      <c r="C11" s="19">
        <v>491.92700000000002</v>
      </c>
      <c r="D11" s="25"/>
      <c r="E11" s="19">
        <v>693.94799999999998</v>
      </c>
    </row>
    <row r="12" spans="1:5" x14ac:dyDescent="0.25">
      <c r="A12" s="19" t="s">
        <v>152</v>
      </c>
      <c r="B12" s="19">
        <v>223.97499999999999</v>
      </c>
      <c r="C12" s="19">
        <v>545.34900000000005</v>
      </c>
      <c r="D12" s="25"/>
      <c r="E12" s="19">
        <v>769.32400000000007</v>
      </c>
    </row>
    <row r="13" spans="1:5" x14ac:dyDescent="0.25">
      <c r="A13" s="19" t="s">
        <v>153</v>
      </c>
      <c r="B13" s="19">
        <v>120.414</v>
      </c>
      <c r="C13" s="19">
        <v>603.26700000000005</v>
      </c>
      <c r="D13" s="25"/>
      <c r="E13" s="19">
        <v>723.68100000000004</v>
      </c>
    </row>
    <row r="14" spans="1:5" x14ac:dyDescent="0.25">
      <c r="A14" s="33" t="s">
        <v>167</v>
      </c>
      <c r="B14" s="33">
        <v>120.001</v>
      </c>
      <c r="C14" s="33">
        <v>601.79</v>
      </c>
      <c r="D14" s="33"/>
      <c r="E14">
        <v>721.79099999999994</v>
      </c>
    </row>
    <row r="15" spans="1:5" x14ac:dyDescent="0.25">
      <c r="A15" s="33" t="s">
        <v>168</v>
      </c>
      <c r="B15" s="33">
        <v>116.998</v>
      </c>
      <c r="C15" s="33">
        <v>586.14800000000002</v>
      </c>
      <c r="D15" s="33"/>
      <c r="E15">
        <v>703.14600000000007</v>
      </c>
    </row>
    <row r="16" spans="1:5" x14ac:dyDescent="0.25">
      <c r="A16" s="33" t="s">
        <v>169</v>
      </c>
      <c r="B16" s="33">
        <v>41.222000000000001</v>
      </c>
      <c r="C16" s="33">
        <v>213.97200000000001</v>
      </c>
      <c r="D16" s="33"/>
      <c r="E16">
        <v>255.19400000000002</v>
      </c>
    </row>
    <row r="17" spans="2:5" x14ac:dyDescent="0.25">
      <c r="B17">
        <f>SUM(B5:B16)</f>
        <v>1804.393</v>
      </c>
      <c r="C17">
        <f t="shared" ref="C17:E17" si="0">SUM(C5:C16)</f>
        <v>5685.723</v>
      </c>
      <c r="D17">
        <f t="shared" si="0"/>
        <v>0</v>
      </c>
      <c r="E17">
        <f t="shared" si="0"/>
        <v>7490.1160000000009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</sheetPr>
  <dimension ref="A1:E17"/>
  <sheetViews>
    <sheetView workbookViewId="0">
      <selection activeCell="F23" sqref="F23"/>
    </sheetView>
  </sheetViews>
  <sheetFormatPr defaultRowHeight="15" x14ac:dyDescent="0.25"/>
  <cols>
    <col min="1" max="1" width="15.42578125" bestFit="1" customWidth="1"/>
    <col min="2" max="4" width="13.710937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25">
        <v>4.1189999999999998</v>
      </c>
      <c r="C2" s="19">
        <v>20.574000000000002</v>
      </c>
      <c r="D2" s="28"/>
      <c r="E2" s="19">
        <v>24.693000000000001</v>
      </c>
    </row>
    <row r="3" spans="1:5" x14ac:dyDescent="0.25">
      <c r="A3" s="19" t="s">
        <v>160</v>
      </c>
      <c r="B3" s="25">
        <v>3.4369999999999998</v>
      </c>
      <c r="C3" s="19">
        <v>18.628</v>
      </c>
      <c r="D3" s="28"/>
      <c r="E3" s="19">
        <v>22.065000000000001</v>
      </c>
    </row>
    <row r="4" spans="1:5" x14ac:dyDescent="0.25">
      <c r="A4" s="19" t="s">
        <v>161</v>
      </c>
      <c r="B4" s="25">
        <v>3.9129999999999998</v>
      </c>
      <c r="C4" s="19">
        <v>20.478000000000002</v>
      </c>
      <c r="D4" s="28"/>
      <c r="E4" s="19">
        <v>24.391000000000002</v>
      </c>
    </row>
    <row r="5" spans="1:5" x14ac:dyDescent="0.25">
      <c r="A5" s="19" t="s">
        <v>162</v>
      </c>
      <c r="B5" s="25">
        <v>4.2610000000000001</v>
      </c>
      <c r="C5" s="19">
        <v>21.378</v>
      </c>
      <c r="D5" s="28"/>
      <c r="E5" s="19">
        <v>25.638999999999999</v>
      </c>
    </row>
    <row r="6" spans="1:5" x14ac:dyDescent="0.25">
      <c r="A6" s="19" t="s">
        <v>163</v>
      </c>
      <c r="B6" s="25">
        <v>5.0019999999999998</v>
      </c>
      <c r="C6" s="19">
        <v>24.132999999999999</v>
      </c>
      <c r="D6" s="28"/>
      <c r="E6" s="19">
        <v>29.134999999999998</v>
      </c>
    </row>
    <row r="7" spans="1:5" x14ac:dyDescent="0.25">
      <c r="A7" s="19" t="s">
        <v>164</v>
      </c>
      <c r="B7" s="25">
        <v>9.1989999999999998</v>
      </c>
      <c r="C7" s="19">
        <v>21.869</v>
      </c>
      <c r="D7" s="28"/>
      <c r="E7" s="19">
        <v>31.067999999999998</v>
      </c>
    </row>
    <row r="8" spans="1:5" x14ac:dyDescent="0.25">
      <c r="A8" s="19" t="s">
        <v>165</v>
      </c>
      <c r="B8" s="25">
        <v>8.9079999999999995</v>
      </c>
      <c r="C8" s="19">
        <v>21.475999999999999</v>
      </c>
      <c r="D8" s="28"/>
      <c r="E8" s="19">
        <v>30.384</v>
      </c>
    </row>
    <row r="9" spans="1:5" x14ac:dyDescent="0.25">
      <c r="A9" s="19" t="s">
        <v>166</v>
      </c>
      <c r="B9" s="25">
        <v>9.7840000000000007</v>
      </c>
      <c r="C9" s="19">
        <v>23.587</v>
      </c>
      <c r="D9" s="28"/>
      <c r="E9" s="19">
        <v>33.371000000000002</v>
      </c>
    </row>
    <row r="10" spans="1:5" x14ac:dyDescent="0.25">
      <c r="A10" s="19" t="s">
        <v>150</v>
      </c>
      <c r="B10" s="25">
        <v>10.101000000000001</v>
      </c>
      <c r="C10" s="19">
        <v>23.952999999999999</v>
      </c>
      <c r="D10" s="28"/>
      <c r="E10" s="19">
        <v>34.054000000000002</v>
      </c>
    </row>
    <row r="11" spans="1:5" x14ac:dyDescent="0.25">
      <c r="A11" s="19" t="s">
        <v>151</v>
      </c>
      <c r="B11" s="25">
        <v>9.2289999999999992</v>
      </c>
      <c r="C11" s="19">
        <v>21.564</v>
      </c>
      <c r="D11" s="28"/>
      <c r="E11" s="19">
        <v>30.792999999999999</v>
      </c>
    </row>
    <row r="12" spans="1:5" x14ac:dyDescent="0.25">
      <c r="A12" s="19" t="s">
        <v>152</v>
      </c>
      <c r="B12" s="25">
        <v>9.8680000000000003</v>
      </c>
      <c r="C12" s="19">
        <v>23.52</v>
      </c>
      <c r="D12" s="28"/>
      <c r="E12" s="19">
        <v>33.387999999999998</v>
      </c>
    </row>
    <row r="13" spans="1:5" x14ac:dyDescent="0.25">
      <c r="A13" s="19" t="s">
        <v>153</v>
      </c>
      <c r="B13" s="25">
        <v>5.2489999999999997</v>
      </c>
      <c r="C13" s="19">
        <v>25.771000000000001</v>
      </c>
      <c r="D13" s="28"/>
      <c r="E13" s="19">
        <v>31.02</v>
      </c>
    </row>
    <row r="14" spans="1:5" x14ac:dyDescent="0.25">
      <c r="A14" s="36" t="s">
        <v>167</v>
      </c>
      <c r="B14" s="36">
        <v>4.7830000000000004</v>
      </c>
      <c r="C14" s="36">
        <v>23.071000000000002</v>
      </c>
      <c r="D14" s="36"/>
      <c r="E14" s="35">
        <v>27.854000000000003</v>
      </c>
    </row>
    <row r="15" spans="1:5" x14ac:dyDescent="0.25">
      <c r="A15" s="36" t="s">
        <v>168</v>
      </c>
      <c r="B15" s="36">
        <v>4.1029999999999998</v>
      </c>
      <c r="C15" s="36">
        <v>19.873000000000001</v>
      </c>
      <c r="D15" s="36"/>
      <c r="E15" s="35">
        <v>23.975999999999999</v>
      </c>
    </row>
    <row r="16" spans="1:5" x14ac:dyDescent="0.25">
      <c r="A16" s="36" t="s">
        <v>169</v>
      </c>
      <c r="B16" s="36">
        <v>1.5620000000000001</v>
      </c>
      <c r="C16" s="36">
        <v>7.4729999999999999</v>
      </c>
      <c r="D16" s="36"/>
      <c r="E16" s="35">
        <v>9.0350000000000001</v>
      </c>
    </row>
    <row r="17" spans="2:5" x14ac:dyDescent="0.25">
      <c r="B17">
        <f>SUM(B5:B16)</f>
        <v>82.048999999999978</v>
      </c>
      <c r="C17">
        <f t="shared" ref="C17:E17" si="0">SUM(C5:C16)</f>
        <v>257.66799999999995</v>
      </c>
      <c r="D17">
        <f t="shared" si="0"/>
        <v>0</v>
      </c>
      <c r="E17">
        <f t="shared" si="0"/>
        <v>339.71700000000004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E15"/>
  <sheetViews>
    <sheetView workbookViewId="0">
      <selection activeCell="D30" sqref="D30"/>
    </sheetView>
  </sheetViews>
  <sheetFormatPr defaultRowHeight="15" x14ac:dyDescent="0.25"/>
  <cols>
    <col min="1" max="1" width="15.42578125" bestFit="1" customWidth="1"/>
    <col min="2" max="4" width="13.7109375" bestFit="1" customWidth="1"/>
    <col min="5" max="5" width="9.4257812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22">
        <v>562.76</v>
      </c>
      <c r="C2" s="22">
        <v>2243.6370000000002</v>
      </c>
      <c r="D2" s="19"/>
      <c r="E2" s="22">
        <v>2806.3969999999999</v>
      </c>
    </row>
    <row r="3" spans="1:5" x14ac:dyDescent="0.25">
      <c r="A3" s="19" t="s">
        <v>160</v>
      </c>
      <c r="B3" s="22">
        <v>478.72800000000001</v>
      </c>
      <c r="C3" s="22">
        <v>1947.2860000000001</v>
      </c>
      <c r="D3" s="19"/>
      <c r="E3" s="22">
        <v>2426.0140000000001</v>
      </c>
    </row>
    <row r="4" spans="1:5" x14ac:dyDescent="0.25">
      <c r="A4" s="19" t="s">
        <v>161</v>
      </c>
      <c r="B4" s="22">
        <v>511.06700000000001</v>
      </c>
      <c r="C4" s="22">
        <v>2037.6510000000001</v>
      </c>
      <c r="D4" s="19"/>
      <c r="E4" s="22">
        <v>2548.7179999999998</v>
      </c>
    </row>
    <row r="5" spans="1:5" x14ac:dyDescent="0.25">
      <c r="A5" s="19" t="s">
        <v>162</v>
      </c>
      <c r="B5" s="22">
        <v>482.15699999999998</v>
      </c>
      <c r="C5" s="22">
        <v>1926.306</v>
      </c>
      <c r="D5" s="19"/>
      <c r="E5" s="22">
        <v>2408.4630000000002</v>
      </c>
    </row>
    <row r="6" spans="1:5" x14ac:dyDescent="0.25">
      <c r="A6" s="19" t="s">
        <v>163</v>
      </c>
      <c r="B6" s="22">
        <v>412.28500000000003</v>
      </c>
      <c r="C6" s="22">
        <v>1649.386</v>
      </c>
      <c r="D6" s="19"/>
      <c r="E6" s="22">
        <v>2061.6709999999998</v>
      </c>
    </row>
    <row r="7" spans="1:5" x14ac:dyDescent="0.25">
      <c r="A7" s="19" t="s">
        <v>164</v>
      </c>
      <c r="B7" s="22">
        <v>690.53099999999995</v>
      </c>
      <c r="C7" s="22">
        <v>1303.99</v>
      </c>
      <c r="D7" s="19"/>
      <c r="E7" s="22">
        <v>1994.521</v>
      </c>
    </row>
    <row r="8" spans="1:5" x14ac:dyDescent="0.25">
      <c r="A8" s="19" t="s">
        <v>165</v>
      </c>
      <c r="B8" s="22">
        <v>630.572</v>
      </c>
      <c r="C8" s="22">
        <v>1294.827</v>
      </c>
      <c r="D8" s="19"/>
      <c r="E8" s="22">
        <v>1925.3989999999999</v>
      </c>
    </row>
    <row r="9" spans="1:5" x14ac:dyDescent="0.25">
      <c r="A9" s="19" t="s">
        <v>166</v>
      </c>
      <c r="B9" s="22">
        <v>683.12800000000004</v>
      </c>
      <c r="C9" s="22">
        <v>1384.414</v>
      </c>
      <c r="D9" s="19"/>
      <c r="E9" s="22">
        <v>2067.5419999999999</v>
      </c>
    </row>
    <row r="10" spans="1:5" x14ac:dyDescent="0.25">
      <c r="A10" s="19" t="s">
        <v>150</v>
      </c>
      <c r="B10" s="22">
        <v>674.33299999999997</v>
      </c>
      <c r="C10" s="22">
        <v>1371.202</v>
      </c>
      <c r="D10" s="19"/>
      <c r="E10" s="22">
        <v>2045.5349999999999</v>
      </c>
    </row>
    <row r="11" spans="1:5" x14ac:dyDescent="0.25">
      <c r="A11" s="19" t="s">
        <v>151</v>
      </c>
      <c r="B11" s="22">
        <v>407.88200000000001</v>
      </c>
      <c r="C11" s="22">
        <v>788.00800000000004</v>
      </c>
      <c r="D11" s="19"/>
      <c r="E11" s="22">
        <v>1195.8900000000001</v>
      </c>
    </row>
    <row r="12" spans="1:5" x14ac:dyDescent="0.25">
      <c r="A12" t="s">
        <v>152</v>
      </c>
      <c r="B12">
        <v>458.7</v>
      </c>
      <c r="C12">
        <v>892.69</v>
      </c>
      <c r="E12">
        <f>B12+C12</f>
        <v>1351.39</v>
      </c>
    </row>
    <row r="13" spans="1:5" x14ac:dyDescent="0.25">
      <c r="B13" s="22">
        <f>SUM(B2:B12)</f>
        <v>5992.1429999999991</v>
      </c>
      <c r="C13" s="22">
        <f t="shared" ref="C13:E13" si="0">SUM(C2:C12)</f>
        <v>16839.397000000001</v>
      </c>
      <c r="D13" s="22">
        <f t="shared" si="0"/>
        <v>0</v>
      </c>
      <c r="E13" s="22">
        <f t="shared" si="0"/>
        <v>22831.54</v>
      </c>
    </row>
    <row r="15" spans="1:5" x14ac:dyDescent="0.25">
      <c r="B15">
        <f>B13/11*12</f>
        <v>6536.883272727272</v>
      </c>
      <c r="C15">
        <f t="shared" ref="C15:E15" si="1">C13/11*12</f>
        <v>18370.251272727273</v>
      </c>
      <c r="D15">
        <f t="shared" si="1"/>
        <v>0</v>
      </c>
      <c r="E15">
        <f t="shared" si="1"/>
        <v>24907.134545454544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</sheetPr>
  <dimension ref="A1:E17"/>
  <sheetViews>
    <sheetView workbookViewId="0">
      <selection activeCell="G27" sqref="G27"/>
    </sheetView>
  </sheetViews>
  <sheetFormatPr defaultRowHeight="15" x14ac:dyDescent="0.25"/>
  <cols>
    <col min="1" max="1" width="15.42578125" bestFit="1" customWidth="1"/>
    <col min="2" max="4" width="13.710937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25" t="s">
        <v>159</v>
      </c>
      <c r="B2" s="19">
        <v>6.0039999999999996</v>
      </c>
      <c r="C2" s="19">
        <v>29.879000000000001</v>
      </c>
      <c r="D2" s="28"/>
      <c r="E2" s="19">
        <v>35.883000000000003</v>
      </c>
    </row>
    <row r="3" spans="1:5" x14ac:dyDescent="0.25">
      <c r="A3" s="25" t="s">
        <v>160</v>
      </c>
      <c r="B3" s="19">
        <v>4.9450000000000003</v>
      </c>
      <c r="C3" s="19">
        <v>27.404</v>
      </c>
      <c r="D3" s="28"/>
      <c r="E3" s="19">
        <v>32.349000000000004</v>
      </c>
    </row>
    <row r="4" spans="1:5" x14ac:dyDescent="0.25">
      <c r="A4" s="25" t="s">
        <v>161</v>
      </c>
      <c r="B4" s="19">
        <v>5.7270000000000003</v>
      </c>
      <c r="C4" s="19">
        <v>29.241</v>
      </c>
      <c r="D4" s="28"/>
      <c r="E4" s="19">
        <v>34.968000000000004</v>
      </c>
    </row>
    <row r="5" spans="1:5" x14ac:dyDescent="0.25">
      <c r="A5" s="25" t="s">
        <v>162</v>
      </c>
      <c r="B5" s="19">
        <v>17.050999999999998</v>
      </c>
      <c r="C5" s="19">
        <v>87.251999999999995</v>
      </c>
      <c r="D5" s="28"/>
      <c r="E5" s="19">
        <v>104.303</v>
      </c>
    </row>
    <row r="6" spans="1:5" x14ac:dyDescent="0.25">
      <c r="A6" s="25" t="s">
        <v>163</v>
      </c>
      <c r="B6" s="19">
        <v>38.463000000000001</v>
      </c>
      <c r="C6" s="19">
        <v>196.86600000000001</v>
      </c>
      <c r="D6" s="28"/>
      <c r="E6" s="19">
        <v>235.32900000000001</v>
      </c>
    </row>
    <row r="7" spans="1:5" x14ac:dyDescent="0.25">
      <c r="A7" s="25" t="s">
        <v>164</v>
      </c>
      <c r="B7" s="19">
        <v>91.35</v>
      </c>
      <c r="C7" s="19">
        <v>223.87700000000001</v>
      </c>
      <c r="D7" s="28"/>
      <c r="E7" s="19">
        <v>315.22699999999998</v>
      </c>
    </row>
    <row r="8" spans="1:5" x14ac:dyDescent="0.25">
      <c r="A8" s="25" t="s">
        <v>165</v>
      </c>
      <c r="B8" s="19">
        <v>11.227</v>
      </c>
      <c r="C8" s="19">
        <v>26.498999999999999</v>
      </c>
      <c r="D8" s="28"/>
      <c r="E8" s="19">
        <v>37.725999999999999</v>
      </c>
    </row>
    <row r="9" spans="1:5" x14ac:dyDescent="0.25">
      <c r="A9" s="25" t="s">
        <v>166</v>
      </c>
      <c r="B9" s="19">
        <v>12.095000000000001</v>
      </c>
      <c r="C9" s="19">
        <v>27.652000000000001</v>
      </c>
      <c r="D9" s="28"/>
      <c r="E9" s="19">
        <v>39.747</v>
      </c>
    </row>
    <row r="10" spans="1:5" x14ac:dyDescent="0.25">
      <c r="A10" s="25" t="s">
        <v>150</v>
      </c>
      <c r="B10" s="19">
        <v>42.575000000000003</v>
      </c>
      <c r="C10" s="19">
        <v>98.108999999999995</v>
      </c>
      <c r="D10" s="28"/>
      <c r="E10" s="19">
        <v>140.684</v>
      </c>
    </row>
    <row r="11" spans="1:5" x14ac:dyDescent="0.25">
      <c r="A11" s="25" t="s">
        <v>151</v>
      </c>
      <c r="B11" s="19">
        <v>14.141999999999999</v>
      </c>
      <c r="C11" s="19">
        <v>32.158000000000001</v>
      </c>
      <c r="D11" s="28"/>
      <c r="E11" s="19">
        <v>46.3</v>
      </c>
    </row>
    <row r="12" spans="1:5" x14ac:dyDescent="0.25">
      <c r="A12" s="25" t="s">
        <v>152</v>
      </c>
      <c r="B12" s="19">
        <v>49.962000000000003</v>
      </c>
      <c r="C12" s="19">
        <v>120.306</v>
      </c>
      <c r="D12" s="28"/>
      <c r="E12" s="19">
        <v>170.268</v>
      </c>
    </row>
    <row r="13" spans="1:5" x14ac:dyDescent="0.25">
      <c r="A13" s="25" t="s">
        <v>153</v>
      </c>
      <c r="B13" s="19">
        <v>6.0149999999999997</v>
      </c>
      <c r="C13" s="19">
        <v>28.706</v>
      </c>
      <c r="D13" s="28"/>
      <c r="E13" s="19">
        <v>34.720999999999997</v>
      </c>
    </row>
    <row r="14" spans="1:5" x14ac:dyDescent="0.25">
      <c r="A14" s="33" t="s">
        <v>167</v>
      </c>
      <c r="B14" s="33">
        <v>32.716000000000001</v>
      </c>
      <c r="C14" s="33">
        <v>162.82</v>
      </c>
      <c r="D14" s="33"/>
      <c r="E14">
        <v>195.536</v>
      </c>
    </row>
    <row r="15" spans="1:5" x14ac:dyDescent="0.25">
      <c r="A15" s="33" t="s">
        <v>168</v>
      </c>
      <c r="B15" s="33">
        <v>8.7289999999999992</v>
      </c>
      <c r="C15" s="33">
        <v>45.009</v>
      </c>
      <c r="D15" s="33"/>
      <c r="E15">
        <v>53.738</v>
      </c>
    </row>
    <row r="16" spans="1:5" x14ac:dyDescent="0.25">
      <c r="A16" s="33" t="s">
        <v>169</v>
      </c>
      <c r="B16" s="33">
        <v>17.878</v>
      </c>
      <c r="C16" s="33">
        <v>92.875</v>
      </c>
      <c r="D16" s="33"/>
      <c r="E16">
        <v>110.753</v>
      </c>
    </row>
    <row r="17" spans="2:5" x14ac:dyDescent="0.25">
      <c r="B17">
        <f>SUM(B5:B16)</f>
        <v>342.20299999999992</v>
      </c>
      <c r="C17">
        <f t="shared" ref="C17:E17" si="0">SUM(C5:C16)</f>
        <v>1142.1290000000001</v>
      </c>
      <c r="D17">
        <f t="shared" si="0"/>
        <v>0</v>
      </c>
      <c r="E17">
        <f t="shared" si="0"/>
        <v>1484.3319999999999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</sheetPr>
  <dimension ref="A1:E17"/>
  <sheetViews>
    <sheetView topLeftCell="A3" workbookViewId="0">
      <selection activeCell="C25" sqref="C25"/>
    </sheetView>
  </sheetViews>
  <sheetFormatPr defaultRowHeight="15" x14ac:dyDescent="0.25"/>
  <cols>
    <col min="1" max="1" width="15.42578125" bestFit="1" customWidth="1"/>
    <col min="2" max="4" width="13.710937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25" t="s">
        <v>159</v>
      </c>
      <c r="B2" s="19">
        <v>22.681000000000001</v>
      </c>
      <c r="C2" s="27">
        <v>100.654</v>
      </c>
      <c r="D2" s="25"/>
      <c r="E2" s="19">
        <v>123.33499999999999</v>
      </c>
    </row>
    <row r="3" spans="1:5" x14ac:dyDescent="0.25">
      <c r="A3" s="25" t="s">
        <v>160</v>
      </c>
      <c r="B3" s="19">
        <v>19.518999999999998</v>
      </c>
      <c r="C3" s="27">
        <v>87.021000000000001</v>
      </c>
      <c r="D3" s="25"/>
      <c r="E3" s="19">
        <v>106.53999999999999</v>
      </c>
    </row>
    <row r="4" spans="1:5" x14ac:dyDescent="0.25">
      <c r="A4" s="25" t="s">
        <v>161</v>
      </c>
      <c r="B4" s="19">
        <v>19.053999999999998</v>
      </c>
      <c r="C4" s="27">
        <v>85.817999999999998</v>
      </c>
      <c r="D4" s="25"/>
      <c r="E4" s="19">
        <v>104.872</v>
      </c>
    </row>
    <row r="5" spans="1:5" x14ac:dyDescent="0.25">
      <c r="A5" s="25" t="s">
        <v>162</v>
      </c>
      <c r="B5" s="19">
        <v>18.791</v>
      </c>
      <c r="C5" s="27">
        <v>86.25</v>
      </c>
      <c r="D5" s="25"/>
      <c r="E5" s="19">
        <v>105.041</v>
      </c>
    </row>
    <row r="6" spans="1:5" x14ac:dyDescent="0.25">
      <c r="A6" s="25" t="s">
        <v>163</v>
      </c>
      <c r="B6" s="19">
        <v>24.652999999999999</v>
      </c>
      <c r="C6" s="27">
        <v>109.79900000000001</v>
      </c>
      <c r="D6" s="25"/>
      <c r="E6" s="19">
        <v>134.452</v>
      </c>
    </row>
    <row r="7" spans="1:5" x14ac:dyDescent="0.25">
      <c r="A7" s="25" t="s">
        <v>164</v>
      </c>
      <c r="B7" s="19">
        <v>43.41</v>
      </c>
      <c r="C7" s="27">
        <v>92.527000000000001</v>
      </c>
      <c r="D7" s="25"/>
      <c r="E7" s="19">
        <v>135.93700000000001</v>
      </c>
    </row>
    <row r="8" spans="1:5" x14ac:dyDescent="0.25">
      <c r="A8" s="25" t="s">
        <v>165</v>
      </c>
      <c r="B8" s="19">
        <v>40.503</v>
      </c>
      <c r="C8" s="27">
        <v>88.918999999999997</v>
      </c>
      <c r="D8" s="25"/>
      <c r="E8" s="19">
        <v>129.422</v>
      </c>
    </row>
    <row r="9" spans="1:5" x14ac:dyDescent="0.25">
      <c r="A9" s="25" t="s">
        <v>166</v>
      </c>
      <c r="B9" s="19">
        <v>48.078000000000003</v>
      </c>
      <c r="C9" s="27">
        <v>115.121</v>
      </c>
      <c r="D9" s="25"/>
      <c r="E9" s="19">
        <v>163.19900000000001</v>
      </c>
    </row>
    <row r="10" spans="1:5" x14ac:dyDescent="0.25">
      <c r="A10" s="25" t="s">
        <v>150</v>
      </c>
      <c r="B10" s="19">
        <v>35.445</v>
      </c>
      <c r="C10" s="27">
        <v>77.224000000000004</v>
      </c>
      <c r="D10" s="25"/>
      <c r="E10" s="19">
        <v>112.66900000000001</v>
      </c>
    </row>
    <row r="11" spans="1:5" x14ac:dyDescent="0.25">
      <c r="A11" s="25" t="s">
        <v>151</v>
      </c>
      <c r="B11" s="19">
        <v>31.788</v>
      </c>
      <c r="C11" s="27">
        <v>69.587000000000003</v>
      </c>
      <c r="D11" s="25"/>
      <c r="E11" s="19">
        <v>101.375</v>
      </c>
    </row>
    <row r="12" spans="1:5" x14ac:dyDescent="0.25">
      <c r="A12" s="25" t="s">
        <v>152</v>
      </c>
      <c r="B12" s="19">
        <v>33.512</v>
      </c>
      <c r="C12" s="27">
        <v>73.849999999999994</v>
      </c>
      <c r="D12" s="25"/>
      <c r="E12" s="19">
        <v>107.36199999999999</v>
      </c>
    </row>
    <row r="13" spans="1:5" x14ac:dyDescent="0.25">
      <c r="A13" s="25" t="s">
        <v>153</v>
      </c>
      <c r="B13" s="19">
        <v>17.902999999999999</v>
      </c>
      <c r="C13" s="27">
        <v>79.084999999999994</v>
      </c>
      <c r="D13" s="25"/>
      <c r="E13" s="19">
        <v>96.988</v>
      </c>
    </row>
    <row r="14" spans="1:5" x14ac:dyDescent="0.25">
      <c r="A14" s="36" t="s">
        <v>167</v>
      </c>
      <c r="B14" s="36">
        <v>17.8</v>
      </c>
      <c r="C14" s="36">
        <v>82.375</v>
      </c>
      <c r="D14" s="36"/>
      <c r="E14" s="35">
        <v>100.175</v>
      </c>
    </row>
    <row r="15" spans="1:5" x14ac:dyDescent="0.25">
      <c r="A15" s="36" t="s">
        <v>168</v>
      </c>
      <c r="B15" s="36">
        <v>17.681999999999999</v>
      </c>
      <c r="C15" s="36">
        <v>83.478999999999999</v>
      </c>
      <c r="D15" s="36"/>
      <c r="E15" s="35">
        <v>101.161</v>
      </c>
    </row>
    <row r="16" spans="1:5" x14ac:dyDescent="0.25">
      <c r="A16" s="36" t="s">
        <v>169</v>
      </c>
      <c r="B16" s="36">
        <v>6.5060000000000002</v>
      </c>
      <c r="C16" s="36">
        <v>31.292999999999999</v>
      </c>
      <c r="D16" s="36"/>
      <c r="E16" s="35">
        <v>37.798999999999999</v>
      </c>
    </row>
    <row r="17" spans="2:5" x14ac:dyDescent="0.25">
      <c r="B17">
        <f>SUM(B5:B16)</f>
        <v>336.07100000000003</v>
      </c>
      <c r="C17">
        <f t="shared" ref="C17:E17" si="0">SUM(C5:C16)</f>
        <v>989.50900000000013</v>
      </c>
      <c r="D17">
        <f t="shared" si="0"/>
        <v>0</v>
      </c>
      <c r="E17">
        <f t="shared" si="0"/>
        <v>1325.58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</sheetPr>
  <dimension ref="A1:E16"/>
  <sheetViews>
    <sheetView workbookViewId="0">
      <selection activeCell="A16" sqref="A16"/>
    </sheetView>
  </sheetViews>
  <sheetFormatPr defaultRowHeight="15" x14ac:dyDescent="0.25"/>
  <cols>
    <col min="1" max="1" width="15.42578125" bestFit="1" customWidth="1"/>
    <col min="2" max="4" width="13.710937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25" t="s">
        <v>159</v>
      </c>
      <c r="B2" s="19">
        <v>7.9290000000000003</v>
      </c>
      <c r="C2" s="19">
        <v>44.101999999999997</v>
      </c>
      <c r="D2" s="28"/>
      <c r="E2" s="19">
        <v>52.030999999999999</v>
      </c>
    </row>
    <row r="3" spans="1:5" x14ac:dyDescent="0.25">
      <c r="A3" s="25" t="s">
        <v>160</v>
      </c>
      <c r="B3" s="19">
        <v>11.683999999999999</v>
      </c>
      <c r="C3" s="19">
        <v>52.784999999999997</v>
      </c>
      <c r="D3" s="28"/>
      <c r="E3" s="19">
        <v>64.468999999999994</v>
      </c>
    </row>
    <row r="4" spans="1:5" x14ac:dyDescent="0.25">
      <c r="A4" s="25" t="s">
        <v>161</v>
      </c>
      <c r="B4" s="19">
        <v>12.862</v>
      </c>
      <c r="C4" s="19">
        <v>55.155999999999999</v>
      </c>
      <c r="D4" s="28"/>
      <c r="E4" s="19">
        <v>68.018000000000001</v>
      </c>
    </row>
    <row r="5" spans="1:5" x14ac:dyDescent="0.25">
      <c r="A5" s="25" t="s">
        <v>162</v>
      </c>
      <c r="B5" s="19">
        <v>23.503</v>
      </c>
      <c r="C5" s="19">
        <v>110.105</v>
      </c>
      <c r="D5" s="28"/>
      <c r="E5" s="19">
        <v>133.608</v>
      </c>
    </row>
    <row r="6" spans="1:5" x14ac:dyDescent="0.25">
      <c r="A6" s="25" t="s">
        <v>163</v>
      </c>
      <c r="B6" s="19">
        <v>15.603</v>
      </c>
      <c r="C6" s="19">
        <v>68.275000000000006</v>
      </c>
      <c r="D6" s="28"/>
      <c r="E6" s="19">
        <v>83.878</v>
      </c>
    </row>
    <row r="7" spans="1:5" x14ac:dyDescent="0.25">
      <c r="A7" s="25" t="s">
        <v>164</v>
      </c>
      <c r="B7" s="19">
        <v>14.728</v>
      </c>
      <c r="C7" s="19">
        <v>27.937000000000001</v>
      </c>
      <c r="D7" s="28"/>
      <c r="E7" s="19">
        <v>42.664999999999999</v>
      </c>
    </row>
    <row r="8" spans="1:5" x14ac:dyDescent="0.25">
      <c r="A8" s="25" t="s">
        <v>165</v>
      </c>
      <c r="B8" s="19">
        <v>77.873999999999995</v>
      </c>
      <c r="C8" s="19">
        <v>164.04</v>
      </c>
      <c r="D8" s="28"/>
      <c r="E8" s="19">
        <v>241.91399999999999</v>
      </c>
    </row>
    <row r="9" spans="1:5" x14ac:dyDescent="0.25">
      <c r="A9" s="25" t="s">
        <v>166</v>
      </c>
      <c r="B9" s="19">
        <v>38.128</v>
      </c>
      <c r="C9" s="19">
        <v>89.858000000000004</v>
      </c>
      <c r="D9" s="28"/>
      <c r="E9" s="19">
        <v>127.986</v>
      </c>
    </row>
    <row r="10" spans="1:5" x14ac:dyDescent="0.25">
      <c r="A10" s="25" t="s">
        <v>150</v>
      </c>
      <c r="B10" s="19">
        <v>11.388999999999999</v>
      </c>
      <c r="C10" s="19">
        <v>24.677</v>
      </c>
      <c r="D10" s="28"/>
      <c r="E10" s="19">
        <v>36.066000000000003</v>
      </c>
    </row>
    <row r="11" spans="1:5" x14ac:dyDescent="0.25">
      <c r="A11" s="25" t="s">
        <v>151</v>
      </c>
      <c r="B11" s="19">
        <v>19.100000000000001</v>
      </c>
      <c r="C11" s="19">
        <v>47.322000000000003</v>
      </c>
      <c r="D11" s="28"/>
      <c r="E11" s="19">
        <v>66.421999999999997</v>
      </c>
    </row>
    <row r="12" spans="1:5" x14ac:dyDescent="0.25">
      <c r="A12" s="25" t="s">
        <v>152</v>
      </c>
      <c r="B12" s="19">
        <v>22.236000000000001</v>
      </c>
      <c r="C12" s="19">
        <v>45.8</v>
      </c>
      <c r="D12" s="28"/>
      <c r="E12" s="19">
        <v>68.036000000000001</v>
      </c>
    </row>
    <row r="13" spans="1:5" x14ac:dyDescent="0.25">
      <c r="A13" s="25" t="s">
        <v>153</v>
      </c>
      <c r="B13" s="19">
        <v>13.079000000000001</v>
      </c>
      <c r="C13" s="19">
        <v>63.743000000000002</v>
      </c>
      <c r="D13" s="28"/>
      <c r="E13" s="19">
        <v>76.822000000000003</v>
      </c>
    </row>
    <row r="14" spans="1:5" x14ac:dyDescent="0.25">
      <c r="A14" s="36" t="s">
        <v>167</v>
      </c>
      <c r="B14" s="36">
        <v>28.795000000000002</v>
      </c>
      <c r="C14" s="36">
        <v>145.56700000000001</v>
      </c>
      <c r="D14" s="36"/>
      <c r="E14" s="35">
        <v>174.36200000000002</v>
      </c>
    </row>
    <row r="15" spans="1:5" x14ac:dyDescent="0.25">
      <c r="A15" s="36" t="s">
        <v>168</v>
      </c>
      <c r="B15" s="36">
        <v>8.1890000000000001</v>
      </c>
      <c r="C15" s="36">
        <v>33.002000000000002</v>
      </c>
      <c r="D15" s="36"/>
      <c r="E15" s="35">
        <v>41.191000000000003</v>
      </c>
    </row>
    <row r="16" spans="1:5" x14ac:dyDescent="0.25">
      <c r="B16">
        <f>SUM(B4:B15)</f>
        <v>285.48599999999999</v>
      </c>
      <c r="C16">
        <f t="shared" ref="C16:E16" si="0">SUM(C4:C15)</f>
        <v>875.48200000000008</v>
      </c>
      <c r="D16">
        <f t="shared" si="0"/>
        <v>0</v>
      </c>
      <c r="E16">
        <f t="shared" si="0"/>
        <v>1160.9680000000001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</sheetPr>
  <dimension ref="A1:E17"/>
  <sheetViews>
    <sheetView workbookViewId="0">
      <selection activeCell="E23" sqref="E23"/>
    </sheetView>
  </sheetViews>
  <sheetFormatPr defaultRowHeight="15" x14ac:dyDescent="0.25"/>
  <cols>
    <col min="1" max="1" width="15.42578125" bestFit="1" customWidth="1"/>
    <col min="2" max="4" width="13.7109375" bestFit="1" customWidth="1"/>
  </cols>
  <sheetData>
    <row r="1" spans="1:5" x14ac:dyDescent="0.25">
      <c r="A1" s="32" t="s">
        <v>154</v>
      </c>
      <c r="B1" s="32" t="s">
        <v>155</v>
      </c>
      <c r="C1" s="32" t="s">
        <v>156</v>
      </c>
      <c r="D1" s="32" t="s">
        <v>157</v>
      </c>
      <c r="E1" s="32" t="s">
        <v>158</v>
      </c>
    </row>
    <row r="2" spans="1:5" x14ac:dyDescent="0.25">
      <c r="A2" s="25" t="s">
        <v>159</v>
      </c>
      <c r="B2" s="19">
        <v>23.113</v>
      </c>
      <c r="C2" s="19">
        <v>109.72199999999999</v>
      </c>
      <c r="D2" s="28"/>
      <c r="E2" s="19">
        <v>132.83499999999998</v>
      </c>
    </row>
    <row r="3" spans="1:5" x14ac:dyDescent="0.25">
      <c r="A3" s="25" t="s">
        <v>160</v>
      </c>
      <c r="B3" s="19">
        <v>27.167000000000002</v>
      </c>
      <c r="C3" s="19">
        <v>126.244</v>
      </c>
      <c r="D3" s="28"/>
      <c r="E3" s="19">
        <v>153.411</v>
      </c>
    </row>
    <row r="4" spans="1:5" x14ac:dyDescent="0.25">
      <c r="A4" s="25" t="s">
        <v>161</v>
      </c>
      <c r="B4" s="19">
        <v>41.613</v>
      </c>
      <c r="C4" s="19">
        <v>207.75299999999999</v>
      </c>
      <c r="D4" s="28"/>
      <c r="E4" s="19">
        <v>249.36599999999999</v>
      </c>
    </row>
    <row r="5" spans="1:5" x14ac:dyDescent="0.25">
      <c r="A5" s="25" t="s">
        <v>162</v>
      </c>
      <c r="B5" s="19">
        <v>54.854999999999997</v>
      </c>
      <c r="C5" s="19">
        <v>281.13299999999998</v>
      </c>
      <c r="D5" s="28"/>
      <c r="E5" s="19">
        <v>335.988</v>
      </c>
    </row>
    <row r="6" spans="1:5" x14ac:dyDescent="0.25">
      <c r="A6" s="25" t="s">
        <v>163</v>
      </c>
      <c r="B6" s="19">
        <v>52.459000000000003</v>
      </c>
      <c r="C6" s="19">
        <v>244.89500000000001</v>
      </c>
      <c r="D6" s="28"/>
      <c r="E6" s="19">
        <v>297.35400000000004</v>
      </c>
    </row>
    <row r="7" spans="1:5" x14ac:dyDescent="0.25">
      <c r="A7" s="25" t="s">
        <v>164</v>
      </c>
      <c r="B7" s="19">
        <v>52.875</v>
      </c>
      <c r="C7" s="19">
        <v>119.875</v>
      </c>
      <c r="D7" s="28"/>
      <c r="E7" s="19">
        <v>172.75</v>
      </c>
    </row>
    <row r="8" spans="1:5" x14ac:dyDescent="0.25">
      <c r="A8" s="25" t="s">
        <v>165</v>
      </c>
      <c r="B8" s="19">
        <v>51.488999999999997</v>
      </c>
      <c r="C8" s="19">
        <v>121.496</v>
      </c>
      <c r="D8" s="28"/>
      <c r="E8" s="19">
        <v>172.98499999999999</v>
      </c>
    </row>
    <row r="9" spans="1:5" x14ac:dyDescent="0.25">
      <c r="A9" s="25" t="s">
        <v>166</v>
      </c>
      <c r="B9" s="19">
        <v>68.239999999999995</v>
      </c>
      <c r="C9" s="19">
        <v>169.41</v>
      </c>
      <c r="D9" s="28"/>
      <c r="E9" s="19">
        <v>237.64999999999998</v>
      </c>
    </row>
    <row r="10" spans="1:5" x14ac:dyDescent="0.25">
      <c r="A10" s="25" t="s">
        <v>150</v>
      </c>
      <c r="B10" s="19">
        <v>106.861</v>
      </c>
      <c r="C10" s="19">
        <v>285.53100000000001</v>
      </c>
      <c r="D10" s="28"/>
      <c r="E10" s="19">
        <v>392.392</v>
      </c>
    </row>
    <row r="11" spans="1:5" x14ac:dyDescent="0.25">
      <c r="A11" s="25" t="s">
        <v>151</v>
      </c>
      <c r="B11" s="19">
        <v>90.227000000000004</v>
      </c>
      <c r="C11" s="19">
        <v>230.643</v>
      </c>
      <c r="D11" s="28"/>
      <c r="E11" s="19">
        <v>320.87</v>
      </c>
    </row>
    <row r="12" spans="1:5" x14ac:dyDescent="0.25">
      <c r="A12" s="25" t="s">
        <v>152</v>
      </c>
      <c r="B12" s="19">
        <v>79.093999999999994</v>
      </c>
      <c r="C12" s="19">
        <v>180.83</v>
      </c>
      <c r="D12" s="28"/>
      <c r="E12" s="19">
        <v>259.92399999999998</v>
      </c>
    </row>
    <row r="13" spans="1:5" x14ac:dyDescent="0.25">
      <c r="A13" s="25" t="s">
        <v>153</v>
      </c>
      <c r="B13" s="19">
        <v>32.368000000000002</v>
      </c>
      <c r="C13" s="19">
        <v>159.56200000000001</v>
      </c>
      <c r="D13" s="28"/>
      <c r="E13" s="19">
        <v>191.93</v>
      </c>
    </row>
    <row r="14" spans="1:5" x14ac:dyDescent="0.25">
      <c r="A14" s="33" t="s">
        <v>167</v>
      </c>
      <c r="B14" s="33">
        <v>41.542000000000002</v>
      </c>
      <c r="C14" s="33">
        <v>219.45699999999999</v>
      </c>
      <c r="D14" s="33"/>
      <c r="E14">
        <v>260.99900000000002</v>
      </c>
    </row>
    <row r="15" spans="1:5" x14ac:dyDescent="0.25">
      <c r="A15" s="33" t="s">
        <v>168</v>
      </c>
      <c r="B15" s="33">
        <v>49.404000000000003</v>
      </c>
      <c r="C15" s="33">
        <v>267.137</v>
      </c>
      <c r="D15" s="33"/>
      <c r="E15">
        <v>316.541</v>
      </c>
    </row>
    <row r="16" spans="1:5" x14ac:dyDescent="0.25">
      <c r="A16" s="33" t="s">
        <v>169</v>
      </c>
      <c r="B16" s="33">
        <v>15.193</v>
      </c>
      <c r="C16" s="33">
        <v>74.099999999999994</v>
      </c>
      <c r="D16" s="33"/>
      <c r="E16">
        <v>89.292999999999992</v>
      </c>
    </row>
    <row r="17" spans="2:5" x14ac:dyDescent="0.25">
      <c r="B17">
        <f>SUM(B5:B16)</f>
        <v>694.60699999999997</v>
      </c>
      <c r="C17">
        <f t="shared" ref="C17:E17" si="0">SUM(C5:C16)</f>
        <v>2354.069</v>
      </c>
      <c r="D17">
        <f t="shared" si="0"/>
        <v>0</v>
      </c>
      <c r="E17">
        <f t="shared" si="0"/>
        <v>3048.6759999999999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</sheetPr>
  <dimension ref="A1:E17"/>
  <sheetViews>
    <sheetView workbookViewId="0">
      <selection activeCell="F23" sqref="F23"/>
    </sheetView>
  </sheetViews>
  <sheetFormatPr defaultRowHeight="15" x14ac:dyDescent="0.25"/>
  <cols>
    <col min="1" max="1" width="15.42578125" bestFit="1" customWidth="1"/>
    <col min="2" max="4" width="13.7109375" bestFit="1" customWidth="1"/>
    <col min="5" max="5" width="8.42578125" bestFit="1" customWidth="1"/>
  </cols>
  <sheetData>
    <row r="1" spans="1:5" x14ac:dyDescent="0.25">
      <c r="A1" s="32" t="s">
        <v>154</v>
      </c>
      <c r="B1" s="32" t="s">
        <v>155</v>
      </c>
      <c r="C1" s="32" t="s">
        <v>156</v>
      </c>
      <c r="D1" s="32" t="s">
        <v>157</v>
      </c>
      <c r="E1" s="32" t="s">
        <v>158</v>
      </c>
    </row>
    <row r="2" spans="1:5" x14ac:dyDescent="0.25">
      <c r="A2" s="25" t="s">
        <v>159</v>
      </c>
      <c r="B2" s="19">
        <v>65.688000000000002</v>
      </c>
      <c r="C2" s="19">
        <v>439.55799999999999</v>
      </c>
      <c r="D2" s="28"/>
      <c r="E2" s="19">
        <v>505.24599999999998</v>
      </c>
    </row>
    <row r="3" spans="1:5" x14ac:dyDescent="0.25">
      <c r="A3" s="25" t="s">
        <v>160</v>
      </c>
      <c r="B3" s="19">
        <v>50.186999999999998</v>
      </c>
      <c r="C3" s="19">
        <v>319.31400000000002</v>
      </c>
      <c r="D3" s="28"/>
      <c r="E3" s="19">
        <v>369.50100000000003</v>
      </c>
    </row>
    <row r="4" spans="1:5" x14ac:dyDescent="0.25">
      <c r="A4" s="25" t="s">
        <v>161</v>
      </c>
      <c r="B4" s="19">
        <v>20.937000000000001</v>
      </c>
      <c r="C4" s="19">
        <v>145.53100000000001</v>
      </c>
      <c r="D4" s="28"/>
      <c r="E4" s="19">
        <v>166.46800000000002</v>
      </c>
    </row>
    <row r="5" spans="1:5" x14ac:dyDescent="0.25">
      <c r="A5" s="25" t="s">
        <v>162</v>
      </c>
      <c r="B5" s="19">
        <v>12.647</v>
      </c>
      <c r="C5" s="19">
        <v>104.455</v>
      </c>
      <c r="D5" s="28"/>
      <c r="E5" s="19">
        <v>117.102</v>
      </c>
    </row>
    <row r="6" spans="1:5" x14ac:dyDescent="0.25">
      <c r="A6" s="25" t="s">
        <v>163</v>
      </c>
      <c r="B6" s="19">
        <v>12.563000000000001</v>
      </c>
      <c r="C6" s="19">
        <v>72.97</v>
      </c>
      <c r="D6" s="28"/>
      <c r="E6" s="19">
        <v>85.533000000000001</v>
      </c>
    </row>
    <row r="7" spans="1:5" x14ac:dyDescent="0.25">
      <c r="A7" s="25" t="s">
        <v>164</v>
      </c>
      <c r="B7" s="19">
        <v>20.042999999999999</v>
      </c>
      <c r="C7" s="19">
        <v>51.292999999999999</v>
      </c>
      <c r="D7" s="28"/>
      <c r="E7" s="19">
        <v>71.335999999999999</v>
      </c>
    </row>
    <row r="8" spans="1:5" x14ac:dyDescent="0.25">
      <c r="A8" s="25" t="s">
        <v>165</v>
      </c>
      <c r="B8" s="19">
        <v>6.9569999999999999</v>
      </c>
      <c r="C8" s="19">
        <v>14.816000000000001</v>
      </c>
      <c r="D8" s="28"/>
      <c r="E8" s="19">
        <v>21.773</v>
      </c>
    </row>
    <row r="9" spans="1:5" x14ac:dyDescent="0.25">
      <c r="A9" s="25" t="s">
        <v>166</v>
      </c>
      <c r="B9" s="19">
        <v>5.6669999999999998</v>
      </c>
      <c r="C9" s="19">
        <v>6.2670000000000003</v>
      </c>
      <c r="D9" s="28"/>
      <c r="E9" s="19">
        <v>11.934000000000001</v>
      </c>
    </row>
    <row r="10" spans="1:5" x14ac:dyDescent="0.25">
      <c r="A10" s="25" t="s">
        <v>150</v>
      </c>
      <c r="B10" s="19">
        <v>6.3449999999999998</v>
      </c>
      <c r="C10" s="19">
        <v>14.831</v>
      </c>
      <c r="D10" s="28"/>
      <c r="E10" s="19">
        <v>21.175999999999998</v>
      </c>
    </row>
    <row r="11" spans="1:5" x14ac:dyDescent="0.25">
      <c r="A11" s="25" t="s">
        <v>151</v>
      </c>
      <c r="B11" s="19">
        <v>3.06</v>
      </c>
      <c r="C11" s="19">
        <v>10.202</v>
      </c>
      <c r="D11" s="28"/>
      <c r="E11" s="19">
        <v>13.262</v>
      </c>
    </row>
    <row r="12" spans="1:5" x14ac:dyDescent="0.25">
      <c r="A12" s="25" t="s">
        <v>152</v>
      </c>
      <c r="B12" s="19">
        <v>11.103</v>
      </c>
      <c r="C12" s="19">
        <v>18.18</v>
      </c>
      <c r="D12" s="28"/>
      <c r="E12" s="19">
        <v>29.283000000000001</v>
      </c>
    </row>
    <row r="13" spans="1:5" x14ac:dyDescent="0.25">
      <c r="A13" s="25" t="s">
        <v>153</v>
      </c>
      <c r="B13" s="19">
        <v>3.5609999999999999</v>
      </c>
      <c r="C13" s="19">
        <v>16.503</v>
      </c>
      <c r="D13" s="28"/>
      <c r="E13" s="19">
        <v>20.064</v>
      </c>
    </row>
    <row r="14" spans="1:5" x14ac:dyDescent="0.25">
      <c r="A14" s="36" t="s">
        <v>167</v>
      </c>
      <c r="B14" s="36">
        <v>5.9409999999999998</v>
      </c>
      <c r="C14" s="36">
        <v>26.4</v>
      </c>
      <c r="D14" s="36"/>
      <c r="E14" s="35">
        <v>32.341000000000001</v>
      </c>
    </row>
    <row r="15" spans="1:5" x14ac:dyDescent="0.25">
      <c r="A15" s="36" t="s">
        <v>168</v>
      </c>
      <c r="B15" s="36">
        <v>3.1989999999999998</v>
      </c>
      <c r="C15" s="36">
        <v>17.074000000000002</v>
      </c>
      <c r="D15" s="36"/>
      <c r="E15" s="35">
        <v>20.273000000000003</v>
      </c>
    </row>
    <row r="16" spans="1:5" x14ac:dyDescent="0.25">
      <c r="A16" s="36" t="s">
        <v>169</v>
      </c>
      <c r="B16" s="36">
        <v>1.0109999999999999</v>
      </c>
      <c r="C16" s="36">
        <v>6.7160000000000002</v>
      </c>
      <c r="D16" s="36"/>
      <c r="E16" s="35">
        <v>7.7270000000000003</v>
      </c>
    </row>
    <row r="17" spans="2:5" x14ac:dyDescent="0.25">
      <c r="B17">
        <f>SUM(B5:B16)</f>
        <v>92.096999999999994</v>
      </c>
      <c r="C17">
        <f t="shared" ref="C17:E17" si="0">SUM(C5:C16)</f>
        <v>359.70699999999999</v>
      </c>
      <c r="D17">
        <f t="shared" si="0"/>
        <v>0</v>
      </c>
      <c r="E17">
        <f t="shared" si="0"/>
        <v>451.80400000000009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</sheetPr>
  <dimension ref="A1:E17"/>
  <sheetViews>
    <sheetView workbookViewId="0">
      <selection activeCell="D23" sqref="D23"/>
    </sheetView>
  </sheetViews>
  <sheetFormatPr defaultRowHeight="15" x14ac:dyDescent="0.25"/>
  <cols>
    <col min="2" max="4" width="13.7109375" bestFit="1" customWidth="1"/>
  </cols>
  <sheetData>
    <row r="1" spans="1:5" x14ac:dyDescent="0.25">
      <c r="A1" s="32" t="s">
        <v>154</v>
      </c>
      <c r="B1" s="32" t="s">
        <v>155</v>
      </c>
      <c r="C1" s="32" t="s">
        <v>156</v>
      </c>
      <c r="D1" s="32" t="s">
        <v>157</v>
      </c>
      <c r="E1" s="32" t="s">
        <v>158</v>
      </c>
    </row>
    <row r="2" spans="1:5" x14ac:dyDescent="0.25">
      <c r="A2" s="19" t="s">
        <v>159</v>
      </c>
      <c r="B2" s="19">
        <v>4.3529999999999998</v>
      </c>
      <c r="C2" s="19">
        <v>21.768000000000001</v>
      </c>
      <c r="D2" s="19"/>
      <c r="E2" s="19">
        <v>26.121000000000002</v>
      </c>
    </row>
    <row r="3" spans="1:5" x14ac:dyDescent="0.25">
      <c r="A3" s="19" t="s">
        <v>160</v>
      </c>
      <c r="B3" s="19">
        <v>3.6669999999999998</v>
      </c>
      <c r="C3" s="19">
        <v>17.774999999999999</v>
      </c>
      <c r="D3" s="19"/>
      <c r="E3" s="19">
        <v>21.442</v>
      </c>
    </row>
    <row r="4" spans="1:5" x14ac:dyDescent="0.25">
      <c r="A4" s="19" t="s">
        <v>161</v>
      </c>
      <c r="B4" s="19">
        <v>3.891</v>
      </c>
      <c r="C4" s="19">
        <v>17.288</v>
      </c>
      <c r="D4" s="19"/>
      <c r="E4" s="19">
        <v>21.179000000000002</v>
      </c>
    </row>
    <row r="5" spans="1:5" x14ac:dyDescent="0.25">
      <c r="A5" s="19" t="s">
        <v>162</v>
      </c>
      <c r="B5" s="19">
        <v>4.2750000000000004</v>
      </c>
      <c r="C5" s="19">
        <v>24.457000000000001</v>
      </c>
      <c r="D5" s="19"/>
      <c r="E5" s="19">
        <v>28.731999999999999</v>
      </c>
    </row>
    <row r="6" spans="1:5" x14ac:dyDescent="0.25">
      <c r="A6" s="19" t="s">
        <v>163</v>
      </c>
      <c r="B6" s="19">
        <v>5.8079999999999998</v>
      </c>
      <c r="C6" s="19">
        <v>26.234000000000002</v>
      </c>
      <c r="D6" s="19"/>
      <c r="E6" s="19">
        <v>32.042000000000002</v>
      </c>
    </row>
    <row r="7" spans="1:5" x14ac:dyDescent="0.25">
      <c r="A7" s="19" t="s">
        <v>164</v>
      </c>
      <c r="B7" s="19">
        <v>21.706</v>
      </c>
      <c r="C7" s="19">
        <v>62.128</v>
      </c>
      <c r="D7" s="19"/>
      <c r="E7" s="19">
        <v>83.834000000000003</v>
      </c>
    </row>
    <row r="8" spans="1:5" x14ac:dyDescent="0.25">
      <c r="A8" s="19" t="s">
        <v>165</v>
      </c>
      <c r="B8" s="19">
        <v>11.347</v>
      </c>
      <c r="C8" s="19">
        <v>24.186</v>
      </c>
      <c r="D8" s="19"/>
      <c r="E8" s="19">
        <v>35.533000000000001</v>
      </c>
    </row>
    <row r="9" spans="1:5" x14ac:dyDescent="0.25">
      <c r="A9" s="19" t="s">
        <v>166</v>
      </c>
      <c r="B9" s="19">
        <v>11.089</v>
      </c>
      <c r="C9" s="19">
        <v>25.183</v>
      </c>
      <c r="D9" s="19"/>
      <c r="E9" s="19">
        <v>36.271999999999998</v>
      </c>
    </row>
    <row r="10" spans="1:5" x14ac:dyDescent="0.25">
      <c r="A10" s="19" t="s">
        <v>150</v>
      </c>
      <c r="B10" s="19">
        <v>11.361000000000001</v>
      </c>
      <c r="C10" s="19">
        <v>26.398</v>
      </c>
      <c r="D10" s="19"/>
      <c r="E10" s="19">
        <v>37.759</v>
      </c>
    </row>
    <row r="11" spans="1:5" x14ac:dyDescent="0.25">
      <c r="A11" s="19" t="s">
        <v>151</v>
      </c>
      <c r="B11" s="19">
        <v>10.625</v>
      </c>
      <c r="C11" s="19">
        <v>23.896000000000001</v>
      </c>
      <c r="D11" s="19"/>
      <c r="E11" s="19">
        <v>34.521000000000001</v>
      </c>
    </row>
    <row r="12" spans="1:5" x14ac:dyDescent="0.25">
      <c r="A12" s="19" t="s">
        <v>152</v>
      </c>
      <c r="B12" s="19">
        <v>10.858000000000001</v>
      </c>
      <c r="C12" s="19">
        <v>25.649000000000001</v>
      </c>
      <c r="D12" s="19"/>
      <c r="E12" s="19">
        <v>36.507000000000005</v>
      </c>
    </row>
    <row r="13" spans="1:5" x14ac:dyDescent="0.25">
      <c r="A13" s="19" t="s">
        <v>153</v>
      </c>
      <c r="B13" s="19">
        <v>5.16</v>
      </c>
      <c r="C13" s="19">
        <v>26.911999999999999</v>
      </c>
      <c r="D13" s="19"/>
      <c r="E13" s="19">
        <v>32.072000000000003</v>
      </c>
    </row>
    <row r="14" spans="1:5" x14ac:dyDescent="0.25">
      <c r="A14" s="33" t="s">
        <v>167</v>
      </c>
      <c r="B14" s="33">
        <v>3.9780000000000002</v>
      </c>
      <c r="C14" s="33">
        <v>25.632000000000001</v>
      </c>
      <c r="D14" s="33"/>
      <c r="E14">
        <v>29.610000000000003</v>
      </c>
    </row>
    <row r="15" spans="1:5" x14ac:dyDescent="0.25">
      <c r="A15" s="33" t="s">
        <v>168</v>
      </c>
      <c r="B15" s="33">
        <v>3.9750000000000001</v>
      </c>
      <c r="C15" s="33">
        <v>20.530999999999999</v>
      </c>
      <c r="D15" s="33"/>
      <c r="E15">
        <v>24.506</v>
      </c>
    </row>
    <row r="16" spans="1:5" x14ac:dyDescent="0.25">
      <c r="A16" s="33" t="s">
        <v>169</v>
      </c>
      <c r="B16" s="33">
        <v>1.4810000000000001</v>
      </c>
      <c r="C16" s="33">
        <v>7.65</v>
      </c>
      <c r="D16" s="33"/>
      <c r="E16">
        <v>9.1310000000000002</v>
      </c>
    </row>
    <row r="17" spans="2:5" x14ac:dyDescent="0.25">
      <c r="B17">
        <f>SUM(B5:B16)</f>
        <v>101.66299999999998</v>
      </c>
      <c r="C17">
        <f t="shared" ref="C17:E17" si="0">SUM(C5:C16)</f>
        <v>318.85599999999994</v>
      </c>
      <c r="D17">
        <f t="shared" si="0"/>
        <v>0</v>
      </c>
      <c r="E17">
        <f t="shared" si="0"/>
        <v>420.51900000000001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</sheetPr>
  <dimension ref="A1:E17"/>
  <sheetViews>
    <sheetView workbookViewId="0">
      <selection activeCell="I28" sqref="I28"/>
    </sheetView>
  </sheetViews>
  <sheetFormatPr defaultRowHeight="15" x14ac:dyDescent="0.25"/>
  <cols>
    <col min="1" max="1" width="15.42578125" bestFit="1" customWidth="1"/>
    <col min="2" max="4" width="13.7109375" bestFit="1" customWidth="1"/>
  </cols>
  <sheetData>
    <row r="1" spans="1:5" x14ac:dyDescent="0.25">
      <c r="A1" s="32" t="s">
        <v>154</v>
      </c>
      <c r="B1" s="32" t="s">
        <v>155</v>
      </c>
      <c r="C1" s="32" t="s">
        <v>156</v>
      </c>
      <c r="D1" s="32" t="s">
        <v>157</v>
      </c>
      <c r="E1" s="32" t="s">
        <v>158</v>
      </c>
    </row>
    <row r="2" spans="1:5" x14ac:dyDescent="0.25">
      <c r="A2" s="19" t="s">
        <v>159</v>
      </c>
      <c r="B2" s="19">
        <v>7.27</v>
      </c>
      <c r="C2" s="19">
        <v>29.884</v>
      </c>
      <c r="D2" s="19"/>
      <c r="E2" s="19">
        <v>37.153999999999996</v>
      </c>
    </row>
    <row r="3" spans="1:5" x14ac:dyDescent="0.25">
      <c r="A3" s="19" t="s">
        <v>160</v>
      </c>
      <c r="B3" s="19">
        <v>6.5789999999999997</v>
      </c>
      <c r="C3" s="19">
        <v>29.282</v>
      </c>
      <c r="D3" s="19"/>
      <c r="E3" s="19">
        <v>35.860999999999997</v>
      </c>
    </row>
    <row r="4" spans="1:5" x14ac:dyDescent="0.25">
      <c r="A4" s="19" t="s">
        <v>161</v>
      </c>
      <c r="B4" s="19">
        <v>7.758</v>
      </c>
      <c r="C4" s="19">
        <v>34.951999999999998</v>
      </c>
      <c r="D4" s="19"/>
      <c r="E4" s="19">
        <v>42.71</v>
      </c>
    </row>
    <row r="5" spans="1:5" x14ac:dyDescent="0.25">
      <c r="A5" s="19" t="s">
        <v>162</v>
      </c>
      <c r="B5" s="19">
        <v>12.564</v>
      </c>
      <c r="C5" s="19">
        <v>79.037000000000006</v>
      </c>
      <c r="D5" s="19"/>
      <c r="E5" s="19">
        <v>91.600999999999999</v>
      </c>
    </row>
    <row r="6" spans="1:5" x14ac:dyDescent="0.25">
      <c r="A6" s="19" t="s">
        <v>163</v>
      </c>
      <c r="B6" s="19">
        <v>65.858999999999995</v>
      </c>
      <c r="C6" s="19">
        <v>331.76900000000001</v>
      </c>
      <c r="D6" s="19"/>
      <c r="E6" s="19">
        <v>397.62799999999999</v>
      </c>
    </row>
    <row r="7" spans="1:5" x14ac:dyDescent="0.25">
      <c r="A7" s="19" t="s">
        <v>164</v>
      </c>
      <c r="B7" s="19">
        <v>142.93899999999999</v>
      </c>
      <c r="C7" s="19">
        <v>345.35199999999998</v>
      </c>
      <c r="D7" s="19"/>
      <c r="E7" s="19">
        <v>488.29099999999994</v>
      </c>
    </row>
    <row r="8" spans="1:5" x14ac:dyDescent="0.25">
      <c r="A8" s="19" t="s">
        <v>165</v>
      </c>
      <c r="B8" s="19">
        <v>24.145</v>
      </c>
      <c r="C8" s="19">
        <v>41.454999999999998</v>
      </c>
      <c r="D8" s="19"/>
      <c r="E8" s="19">
        <v>65.599999999999994</v>
      </c>
    </row>
    <row r="9" spans="1:5" x14ac:dyDescent="0.25">
      <c r="A9" s="19" t="s">
        <v>166</v>
      </c>
      <c r="B9" s="19">
        <v>121.74299999999999</v>
      </c>
      <c r="C9" s="19">
        <v>289.03699999999998</v>
      </c>
      <c r="D9" s="19"/>
      <c r="E9" s="19">
        <v>410.78</v>
      </c>
    </row>
    <row r="10" spans="1:5" x14ac:dyDescent="0.25">
      <c r="A10" s="19" t="s">
        <v>150</v>
      </c>
      <c r="B10" s="19">
        <v>13.574</v>
      </c>
      <c r="C10" s="19">
        <v>27.513999999999999</v>
      </c>
      <c r="D10" s="19"/>
      <c r="E10" s="19">
        <v>41.088000000000001</v>
      </c>
    </row>
    <row r="11" spans="1:5" x14ac:dyDescent="0.25">
      <c r="A11" s="19" t="s">
        <v>151</v>
      </c>
      <c r="B11" s="19">
        <v>11.57</v>
      </c>
      <c r="C11" s="19">
        <v>25.856999999999999</v>
      </c>
      <c r="D11" s="19"/>
      <c r="E11" s="19">
        <v>37.427</v>
      </c>
    </row>
    <row r="12" spans="1:5" x14ac:dyDescent="0.25">
      <c r="A12" s="19" t="s">
        <v>152</v>
      </c>
      <c r="B12" s="19">
        <v>13.903</v>
      </c>
      <c r="C12" s="19">
        <v>27.003</v>
      </c>
      <c r="D12" s="19"/>
      <c r="E12" s="19">
        <v>40.905999999999999</v>
      </c>
    </row>
    <row r="13" spans="1:5" x14ac:dyDescent="0.25">
      <c r="A13" s="19" t="s">
        <v>153</v>
      </c>
      <c r="B13" s="19">
        <v>8.4749999999999996</v>
      </c>
      <c r="C13" s="19">
        <v>34.332999999999998</v>
      </c>
      <c r="D13" s="19"/>
      <c r="E13" s="19">
        <v>42.808</v>
      </c>
    </row>
    <row r="14" spans="1:5" x14ac:dyDescent="0.25">
      <c r="A14" s="43">
        <v>45047</v>
      </c>
      <c r="B14" s="36">
        <v>7.798</v>
      </c>
      <c r="C14" s="36">
        <v>33.973999999999997</v>
      </c>
      <c r="D14" s="36"/>
      <c r="E14" s="35">
        <v>41.771999999999998</v>
      </c>
    </row>
    <row r="15" spans="1:5" x14ac:dyDescent="0.25">
      <c r="A15" s="36" t="s">
        <v>168</v>
      </c>
      <c r="B15" s="36">
        <v>8.093</v>
      </c>
      <c r="C15" s="36">
        <v>35.573</v>
      </c>
      <c r="D15" s="36"/>
      <c r="E15" s="35">
        <v>43.665999999999997</v>
      </c>
    </row>
    <row r="16" spans="1:5" x14ac:dyDescent="0.25">
      <c r="A16" s="36" t="s">
        <v>169</v>
      </c>
      <c r="B16" s="36">
        <v>2.8719999999999999</v>
      </c>
      <c r="C16" s="36">
        <v>12.731</v>
      </c>
      <c r="D16" s="36"/>
      <c r="E16" s="35">
        <v>15.603</v>
      </c>
    </row>
    <row r="17" spans="2:5" x14ac:dyDescent="0.25">
      <c r="B17">
        <f>SUM(B5:B16)</f>
        <v>433.53500000000008</v>
      </c>
      <c r="C17">
        <f t="shared" ref="C17:E17" si="0">SUM(C5:C16)</f>
        <v>1283.635</v>
      </c>
      <c r="D17">
        <f t="shared" si="0"/>
        <v>0</v>
      </c>
      <c r="E17">
        <f t="shared" si="0"/>
        <v>1717.1699999999996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</sheetPr>
  <dimension ref="A1:E17"/>
  <sheetViews>
    <sheetView workbookViewId="0">
      <selection activeCell="L34" sqref="L34"/>
    </sheetView>
  </sheetViews>
  <sheetFormatPr defaultRowHeight="15" x14ac:dyDescent="0.25"/>
  <cols>
    <col min="1" max="1" width="15.42578125" bestFit="1" customWidth="1"/>
    <col min="2" max="4" width="13.7109375" bestFit="1" customWidth="1"/>
    <col min="5" max="5" width="9.42578125" bestFit="1" customWidth="1"/>
  </cols>
  <sheetData>
    <row r="1" spans="1:5" x14ac:dyDescent="0.25">
      <c r="A1" s="32" t="s">
        <v>154</v>
      </c>
      <c r="B1" s="32" t="s">
        <v>155</v>
      </c>
      <c r="C1" s="32" t="s">
        <v>156</v>
      </c>
      <c r="D1" s="32" t="s">
        <v>157</v>
      </c>
      <c r="E1" s="32" t="s">
        <v>158</v>
      </c>
    </row>
    <row r="2" spans="1:5" x14ac:dyDescent="0.25">
      <c r="A2" s="25" t="s">
        <v>159</v>
      </c>
      <c r="B2" s="19">
        <v>911.80100000000004</v>
      </c>
      <c r="C2" s="19">
        <v>2369.453</v>
      </c>
      <c r="D2" s="28"/>
      <c r="E2" s="19">
        <v>3281.2539999999999</v>
      </c>
    </row>
    <row r="3" spans="1:5" x14ac:dyDescent="0.25">
      <c r="A3" s="25" t="s">
        <v>160</v>
      </c>
      <c r="B3" s="19">
        <v>23.259</v>
      </c>
      <c r="C3" s="19">
        <v>117.824</v>
      </c>
      <c r="D3" s="28"/>
      <c r="E3" s="19">
        <v>141.083</v>
      </c>
    </row>
    <row r="4" spans="1:5" x14ac:dyDescent="0.25">
      <c r="A4" s="25" t="s">
        <v>161</v>
      </c>
      <c r="B4" s="19">
        <v>5.6429999999999998</v>
      </c>
      <c r="C4" s="19">
        <v>31.611000000000001</v>
      </c>
      <c r="D4" s="28"/>
      <c r="E4" s="19">
        <v>37.253999999999998</v>
      </c>
    </row>
    <row r="5" spans="1:5" x14ac:dyDescent="0.25">
      <c r="A5" s="25" t="s">
        <v>162</v>
      </c>
      <c r="B5" s="19">
        <v>16.190999999999999</v>
      </c>
      <c r="C5" s="19">
        <v>58.600999999999999</v>
      </c>
      <c r="D5" s="28"/>
      <c r="E5" s="19">
        <v>74.792000000000002</v>
      </c>
    </row>
    <row r="6" spans="1:5" x14ac:dyDescent="0.25">
      <c r="A6" s="25" t="s">
        <v>163</v>
      </c>
      <c r="B6" s="19">
        <v>655.54600000000005</v>
      </c>
      <c r="C6" s="19">
        <v>1592.2429999999999</v>
      </c>
      <c r="D6" s="28"/>
      <c r="E6" s="19">
        <v>2247.7889999999998</v>
      </c>
    </row>
    <row r="7" spans="1:5" x14ac:dyDescent="0.25">
      <c r="A7" s="25" t="s">
        <v>164</v>
      </c>
      <c r="B7" s="19">
        <v>1140.3689999999999</v>
      </c>
      <c r="C7" s="19">
        <v>2237.1190000000001</v>
      </c>
      <c r="D7" s="28"/>
      <c r="E7" s="19">
        <v>3377.4880000000003</v>
      </c>
    </row>
    <row r="8" spans="1:5" x14ac:dyDescent="0.25">
      <c r="A8" s="25" t="s">
        <v>165</v>
      </c>
      <c r="B8" s="19">
        <v>1106.9690000000001</v>
      </c>
      <c r="C8" s="19">
        <v>2076.8629999999998</v>
      </c>
      <c r="D8" s="28"/>
      <c r="E8" s="19">
        <v>3183.8319999999999</v>
      </c>
    </row>
    <row r="9" spans="1:5" x14ac:dyDescent="0.25">
      <c r="A9" s="25" t="s">
        <v>166</v>
      </c>
      <c r="B9" s="19">
        <v>1144.921</v>
      </c>
      <c r="C9" s="19">
        <v>2115.9589999999998</v>
      </c>
      <c r="D9" s="28"/>
      <c r="E9" s="19">
        <v>3260.88</v>
      </c>
    </row>
    <row r="10" spans="1:5" x14ac:dyDescent="0.25">
      <c r="A10" s="25" t="s">
        <v>150</v>
      </c>
      <c r="B10" s="19">
        <v>1149.8050000000001</v>
      </c>
      <c r="C10" s="19">
        <v>2146.8240000000001</v>
      </c>
      <c r="D10" s="28"/>
      <c r="E10" s="19">
        <v>3296.6289999999999</v>
      </c>
    </row>
    <row r="11" spans="1:5" x14ac:dyDescent="0.25">
      <c r="A11" s="25" t="s">
        <v>151</v>
      </c>
      <c r="B11" s="19">
        <v>719.52200000000005</v>
      </c>
      <c r="C11" s="19">
        <v>1387.7360000000001</v>
      </c>
      <c r="D11" s="28"/>
      <c r="E11" s="19">
        <v>2107.2580000000003</v>
      </c>
    </row>
    <row r="12" spans="1:5" x14ac:dyDescent="0.25">
      <c r="A12" s="25" t="s">
        <v>152</v>
      </c>
      <c r="B12" s="19">
        <v>1266.673</v>
      </c>
      <c r="C12" s="19">
        <v>2509.5819999999999</v>
      </c>
      <c r="D12" s="28"/>
      <c r="E12" s="19">
        <v>3776.2550000000001</v>
      </c>
    </row>
    <row r="13" spans="1:5" x14ac:dyDescent="0.25">
      <c r="A13" s="25" t="s">
        <v>153</v>
      </c>
      <c r="B13" s="19">
        <v>830.21199999999999</v>
      </c>
      <c r="C13" s="19">
        <v>2102.1660000000002</v>
      </c>
      <c r="D13" s="28"/>
      <c r="E13" s="19">
        <v>2932.3780000000002</v>
      </c>
    </row>
    <row r="14" spans="1:5" x14ac:dyDescent="0.25">
      <c r="A14" s="33" t="s">
        <v>167</v>
      </c>
      <c r="B14" s="33">
        <v>992.02099999999996</v>
      </c>
      <c r="C14" s="33">
        <v>2502.826</v>
      </c>
      <c r="D14" s="33"/>
      <c r="E14">
        <v>3494.8469999999998</v>
      </c>
    </row>
    <row r="15" spans="1:5" x14ac:dyDescent="0.25">
      <c r="A15" s="33" t="s">
        <v>168</v>
      </c>
      <c r="B15" s="33">
        <v>805.351</v>
      </c>
      <c r="C15" s="33">
        <v>1777.7090000000001</v>
      </c>
      <c r="D15" s="33"/>
      <c r="E15">
        <v>2583.06</v>
      </c>
    </row>
    <row r="16" spans="1:5" x14ac:dyDescent="0.25">
      <c r="A16" s="33" t="s">
        <v>169</v>
      </c>
      <c r="B16" s="33">
        <v>3.6850000000000001</v>
      </c>
      <c r="C16" s="33">
        <v>19.216999999999999</v>
      </c>
      <c r="D16" s="33"/>
      <c r="E16">
        <v>22.901999999999997</v>
      </c>
    </row>
    <row r="17" spans="2:5" x14ac:dyDescent="0.25">
      <c r="B17">
        <f>SUM(B5:B16)</f>
        <v>9831.2650000000012</v>
      </c>
      <c r="C17">
        <f t="shared" ref="C17:E17" si="0">SUM(C5:C16)</f>
        <v>20526.845000000001</v>
      </c>
      <c r="D17">
        <f t="shared" si="0"/>
        <v>0</v>
      </c>
      <c r="E17">
        <f t="shared" si="0"/>
        <v>30358.11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</sheetPr>
  <dimension ref="A1:E14"/>
  <sheetViews>
    <sheetView workbookViewId="0">
      <selection activeCell="I26" sqref="I26"/>
    </sheetView>
  </sheetViews>
  <sheetFormatPr defaultRowHeight="15" x14ac:dyDescent="0.25"/>
  <cols>
    <col min="1" max="1" width="15.42578125" bestFit="1" customWidth="1"/>
    <col min="2" max="4" width="13.7109375" bestFit="1" customWidth="1"/>
    <col min="5" max="5" width="9.42578125" bestFit="1" customWidth="1"/>
  </cols>
  <sheetData>
    <row r="1" spans="1:5" x14ac:dyDescent="0.25">
      <c r="A1" s="32" t="s">
        <v>154</v>
      </c>
      <c r="B1" s="32" t="s">
        <v>155</v>
      </c>
      <c r="C1" s="32" t="s">
        <v>156</v>
      </c>
      <c r="D1" s="32" t="s">
        <v>157</v>
      </c>
      <c r="E1" s="32" t="s">
        <v>158</v>
      </c>
    </row>
    <row r="2" spans="1:5" x14ac:dyDescent="0.25">
      <c r="A2" s="25" t="s">
        <v>159</v>
      </c>
      <c r="B2" s="19">
        <v>89.206999999999994</v>
      </c>
      <c r="C2" s="27">
        <v>409.53699999999998</v>
      </c>
      <c r="D2" s="19"/>
      <c r="E2" s="19">
        <v>498.74399999999997</v>
      </c>
    </row>
    <row r="3" spans="1:5" x14ac:dyDescent="0.25">
      <c r="A3" s="25" t="s">
        <v>160</v>
      </c>
      <c r="B3" s="19">
        <v>136.542</v>
      </c>
      <c r="C3" s="27">
        <v>609.98900000000003</v>
      </c>
      <c r="D3" s="19"/>
      <c r="E3" s="19">
        <v>746.53100000000006</v>
      </c>
    </row>
    <row r="4" spans="1:5" x14ac:dyDescent="0.25">
      <c r="A4" s="25" t="s">
        <v>161</v>
      </c>
      <c r="B4" s="19">
        <v>229.58099999999999</v>
      </c>
      <c r="C4" s="27">
        <v>873.20500000000004</v>
      </c>
      <c r="D4" s="19"/>
      <c r="E4" s="19">
        <v>1102.7860000000001</v>
      </c>
    </row>
    <row r="5" spans="1:5" x14ac:dyDescent="0.25">
      <c r="A5" s="25" t="s">
        <v>162</v>
      </c>
      <c r="B5" s="19">
        <v>357.221</v>
      </c>
      <c r="C5" s="27">
        <v>1368.625</v>
      </c>
      <c r="D5" s="19"/>
      <c r="E5" s="19">
        <v>1725.846</v>
      </c>
    </row>
    <row r="6" spans="1:5" x14ac:dyDescent="0.25">
      <c r="A6" s="25" t="s">
        <v>163</v>
      </c>
      <c r="B6" s="19">
        <v>246.37799999999999</v>
      </c>
      <c r="C6" s="27">
        <v>969.923</v>
      </c>
      <c r="D6" s="19"/>
      <c r="E6" s="19">
        <v>1216.3009999999999</v>
      </c>
    </row>
    <row r="7" spans="1:5" x14ac:dyDescent="0.25">
      <c r="A7" s="25" t="s">
        <v>164</v>
      </c>
      <c r="B7" s="19">
        <v>394.90800000000002</v>
      </c>
      <c r="C7" s="27">
        <v>671.90800000000002</v>
      </c>
      <c r="D7" s="19"/>
      <c r="E7" s="19">
        <v>1066.816</v>
      </c>
    </row>
    <row r="8" spans="1:5" x14ac:dyDescent="0.25">
      <c r="A8" s="25" t="s">
        <v>165</v>
      </c>
      <c r="B8" s="19">
        <v>232.489</v>
      </c>
      <c r="C8" s="27">
        <v>438.51799999999997</v>
      </c>
      <c r="D8" s="19"/>
      <c r="E8" s="19">
        <v>671.00699999999995</v>
      </c>
    </row>
    <row r="9" spans="1:5" x14ac:dyDescent="0.25">
      <c r="A9" s="25" t="s">
        <v>166</v>
      </c>
      <c r="B9" s="19">
        <v>203.75399999999999</v>
      </c>
      <c r="C9" s="27">
        <v>444.99900000000002</v>
      </c>
      <c r="D9" s="19"/>
      <c r="E9" s="19">
        <v>648.75300000000004</v>
      </c>
    </row>
    <row r="10" spans="1:5" x14ac:dyDescent="0.25">
      <c r="A10" s="25" t="s">
        <v>150</v>
      </c>
      <c r="B10" s="19">
        <v>1033.3240000000001</v>
      </c>
      <c r="C10" s="27">
        <v>2227.3409999999999</v>
      </c>
      <c r="D10" s="19"/>
      <c r="E10" s="19">
        <v>3260.665</v>
      </c>
    </row>
    <row r="11" spans="1:5" x14ac:dyDescent="0.25">
      <c r="A11" s="25" t="s">
        <v>151</v>
      </c>
      <c r="B11" s="19">
        <v>893.74300000000005</v>
      </c>
      <c r="C11" s="27">
        <v>1907.463</v>
      </c>
      <c r="D11" s="19"/>
      <c r="E11" s="19">
        <v>2801.2060000000001</v>
      </c>
    </row>
    <row r="12" spans="1:5" x14ac:dyDescent="0.25">
      <c r="A12" s="25" t="s">
        <v>152</v>
      </c>
      <c r="B12" s="19">
        <v>942.23099999999999</v>
      </c>
      <c r="C12" s="27">
        <v>1988.6980000000001</v>
      </c>
      <c r="D12" s="19"/>
      <c r="E12" s="19">
        <v>2930.9290000000001</v>
      </c>
    </row>
    <row r="13" spans="1:5" x14ac:dyDescent="0.25">
      <c r="A13" s="25" t="s">
        <v>153</v>
      </c>
      <c r="B13" s="19">
        <v>52.536000000000001</v>
      </c>
      <c r="C13" s="27">
        <v>235.13200000000001</v>
      </c>
      <c r="D13" s="19"/>
      <c r="E13" s="19">
        <v>287.66800000000001</v>
      </c>
    </row>
    <row r="14" spans="1:5" x14ac:dyDescent="0.25">
      <c r="B14" s="19">
        <f>SUM(B2:B13)</f>
        <v>4811.9139999999998</v>
      </c>
      <c r="C14" s="19">
        <f>SUM(C2:C13)</f>
        <v>12145.338</v>
      </c>
      <c r="E14" s="22">
        <f>SUM(E2:E13)</f>
        <v>16957.252000000004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E17"/>
  <sheetViews>
    <sheetView workbookViewId="0">
      <selection activeCell="D23" sqref="D23"/>
    </sheetView>
  </sheetViews>
  <sheetFormatPr defaultRowHeight="15" x14ac:dyDescent="0.25"/>
  <cols>
    <col min="1" max="1" width="15.42578125" bestFit="1" customWidth="1"/>
    <col min="2" max="4" width="13.7109375" bestFit="1" customWidth="1"/>
    <col min="5" max="5" width="9.4257812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25" t="s">
        <v>159</v>
      </c>
      <c r="B2" s="19">
        <v>235.929</v>
      </c>
      <c r="C2" s="27">
        <v>1188.752</v>
      </c>
      <c r="D2" s="25"/>
      <c r="E2" s="19">
        <v>1424.681</v>
      </c>
    </row>
    <row r="3" spans="1:5" x14ac:dyDescent="0.25">
      <c r="A3" s="25" t="s">
        <v>160</v>
      </c>
      <c r="B3" s="19">
        <v>237.447</v>
      </c>
      <c r="C3" s="27">
        <v>1188.5989999999999</v>
      </c>
      <c r="D3" s="25"/>
      <c r="E3" s="19">
        <v>1426.0459999999998</v>
      </c>
    </row>
    <row r="4" spans="1:5" x14ac:dyDescent="0.25">
      <c r="A4" s="25" t="s">
        <v>161</v>
      </c>
      <c r="B4" s="19">
        <v>241.33699999999999</v>
      </c>
      <c r="C4" s="27">
        <v>1212.3219999999999</v>
      </c>
      <c r="D4" s="25"/>
      <c r="E4" s="19">
        <v>1453.6589999999999</v>
      </c>
    </row>
    <row r="5" spans="1:5" x14ac:dyDescent="0.25">
      <c r="A5" s="25" t="s">
        <v>162</v>
      </c>
      <c r="B5" s="19">
        <v>210.178</v>
      </c>
      <c r="C5" s="27">
        <v>1040.002</v>
      </c>
      <c r="D5" s="25"/>
      <c r="E5" s="19">
        <v>1250.1799999999998</v>
      </c>
    </row>
    <row r="6" spans="1:5" x14ac:dyDescent="0.25">
      <c r="A6" s="25" t="s">
        <v>163</v>
      </c>
      <c r="B6" s="19">
        <v>235.453</v>
      </c>
      <c r="C6" s="27">
        <v>1049.664</v>
      </c>
      <c r="D6" s="25"/>
      <c r="E6" s="19">
        <v>1285.117</v>
      </c>
    </row>
    <row r="7" spans="1:5" x14ac:dyDescent="0.25">
      <c r="A7" s="25" t="s">
        <v>164</v>
      </c>
      <c r="B7" s="19">
        <v>418.61900000000003</v>
      </c>
      <c r="C7" s="27">
        <v>930.52700000000004</v>
      </c>
      <c r="D7" s="25"/>
      <c r="E7" s="19">
        <v>1349.1460000000002</v>
      </c>
    </row>
    <row r="8" spans="1:5" x14ac:dyDescent="0.25">
      <c r="A8" s="25" t="s">
        <v>165</v>
      </c>
      <c r="B8" s="19">
        <v>411.49099999999999</v>
      </c>
      <c r="C8" s="27">
        <v>929.27599999999995</v>
      </c>
      <c r="D8" s="25"/>
      <c r="E8" s="19">
        <v>1340.7669999999998</v>
      </c>
    </row>
    <row r="9" spans="1:5" x14ac:dyDescent="0.25">
      <c r="A9" s="25" t="s">
        <v>166</v>
      </c>
      <c r="B9" s="19">
        <v>840.125</v>
      </c>
      <c r="C9" s="27">
        <v>1945.623</v>
      </c>
      <c r="D9" s="25"/>
      <c r="E9" s="19">
        <v>2785.748</v>
      </c>
    </row>
    <row r="10" spans="1:5" x14ac:dyDescent="0.25">
      <c r="A10" s="25" t="s">
        <v>150</v>
      </c>
      <c r="B10" s="19">
        <v>669.39099999999996</v>
      </c>
      <c r="C10" s="27">
        <v>1574.77</v>
      </c>
      <c r="D10" s="25"/>
      <c r="E10" s="19">
        <v>2244.1610000000001</v>
      </c>
    </row>
    <row r="11" spans="1:5" x14ac:dyDescent="0.25">
      <c r="A11" s="25" t="s">
        <v>151</v>
      </c>
      <c r="B11" s="19">
        <v>691.95500000000004</v>
      </c>
      <c r="C11" s="27">
        <v>1585.972</v>
      </c>
      <c r="D11" s="25"/>
      <c r="E11" s="19">
        <v>2277.9270000000001</v>
      </c>
    </row>
    <row r="12" spans="1:5" x14ac:dyDescent="0.25">
      <c r="A12" s="25" t="s">
        <v>152</v>
      </c>
      <c r="B12" s="19">
        <v>994.22199999999998</v>
      </c>
      <c r="C12" s="27">
        <v>2362.0500000000002</v>
      </c>
      <c r="D12" s="25"/>
      <c r="E12" s="19">
        <v>3356.2719999999999</v>
      </c>
    </row>
    <row r="13" spans="1:5" x14ac:dyDescent="0.25">
      <c r="A13" s="25" t="s">
        <v>153</v>
      </c>
      <c r="B13" s="19">
        <v>399.49400000000003</v>
      </c>
      <c r="C13" s="27">
        <v>2086.6999999999998</v>
      </c>
      <c r="D13" s="25"/>
      <c r="E13" s="19">
        <v>2486.194</v>
      </c>
    </row>
    <row r="14" spans="1:5" x14ac:dyDescent="0.25">
      <c r="A14" s="33" t="s">
        <v>167</v>
      </c>
      <c r="B14" s="33">
        <v>301.76799999999997</v>
      </c>
      <c r="C14" s="33">
        <v>1808.5530000000001</v>
      </c>
      <c r="D14" s="33"/>
      <c r="E14">
        <v>2110.3209999999999</v>
      </c>
    </row>
    <row r="15" spans="1:5" x14ac:dyDescent="0.25">
      <c r="A15" s="33" t="s">
        <v>168</v>
      </c>
      <c r="B15" s="33">
        <v>205.197</v>
      </c>
      <c r="C15" s="33">
        <v>1374.355</v>
      </c>
      <c r="D15" s="33"/>
      <c r="E15">
        <v>1579.5520000000001</v>
      </c>
    </row>
    <row r="16" spans="1:5" x14ac:dyDescent="0.25">
      <c r="A16" s="33" t="s">
        <v>169</v>
      </c>
      <c r="B16" s="33">
        <v>60.997999999999998</v>
      </c>
      <c r="C16" s="33">
        <v>448.00099999999998</v>
      </c>
      <c r="D16" s="33"/>
      <c r="E16">
        <v>508.99899999999997</v>
      </c>
    </row>
    <row r="17" spans="2:5" x14ac:dyDescent="0.25">
      <c r="B17">
        <f>SUM(B5:B16)</f>
        <v>5438.8909999999996</v>
      </c>
      <c r="C17">
        <f t="shared" ref="C17:E17" si="0">SUM(C5:C16)</f>
        <v>17135.493000000002</v>
      </c>
      <c r="D17">
        <f t="shared" si="0"/>
        <v>0</v>
      </c>
      <c r="E17">
        <f t="shared" si="0"/>
        <v>22574.383999999998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17"/>
  <sheetViews>
    <sheetView workbookViewId="0">
      <selection activeCell="B28" sqref="B28"/>
    </sheetView>
  </sheetViews>
  <sheetFormatPr defaultRowHeight="15" x14ac:dyDescent="0.25"/>
  <cols>
    <col min="1" max="1" width="15.42578125" bestFit="1" customWidth="1"/>
    <col min="2" max="4" width="13.7109375" bestFit="1" customWidth="1"/>
    <col min="5" max="5" width="15.570312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19">
        <v>3067.2334999999998</v>
      </c>
      <c r="C2" s="19">
        <v>14047.7655</v>
      </c>
      <c r="D2" s="19"/>
      <c r="E2" s="19">
        <v>17114.999</v>
      </c>
    </row>
    <row r="3" spans="1:5" x14ac:dyDescent="0.25">
      <c r="A3" s="19" t="s">
        <v>160</v>
      </c>
      <c r="B3" s="19">
        <v>2395.0722999999998</v>
      </c>
      <c r="C3" s="19">
        <v>11573.7693</v>
      </c>
      <c r="D3" s="19"/>
      <c r="E3" s="19">
        <v>13968.8416</v>
      </c>
    </row>
    <row r="4" spans="1:5" x14ac:dyDescent="0.25">
      <c r="A4" s="19" t="s">
        <v>161</v>
      </c>
      <c r="B4" s="19">
        <v>1889.9299000000001</v>
      </c>
      <c r="C4" s="19">
        <v>9415.9379000000008</v>
      </c>
      <c r="D4" s="19"/>
      <c r="E4" s="19">
        <v>11305.8678</v>
      </c>
    </row>
    <row r="5" spans="1:5" x14ac:dyDescent="0.25">
      <c r="A5" s="19" t="s">
        <v>162</v>
      </c>
      <c r="B5" s="19">
        <v>1396.6685</v>
      </c>
      <c r="C5" s="19">
        <v>7520.3375999999998</v>
      </c>
      <c r="D5" s="19"/>
      <c r="E5" s="19">
        <v>8917.0061000000005</v>
      </c>
    </row>
    <row r="6" spans="1:5" x14ac:dyDescent="0.25">
      <c r="A6" s="19" t="s">
        <v>163</v>
      </c>
      <c r="B6" s="19">
        <v>1322.7593999999999</v>
      </c>
      <c r="C6" s="19">
        <v>7316.3986999999997</v>
      </c>
      <c r="D6" s="19"/>
      <c r="E6" s="19">
        <v>8639.1581000000006</v>
      </c>
    </row>
    <row r="7" spans="1:5" x14ac:dyDescent="0.25">
      <c r="A7" s="19" t="s">
        <v>164</v>
      </c>
      <c r="B7" s="19">
        <v>2943.2024999999999</v>
      </c>
      <c r="C7" s="19">
        <v>6515.0038999999997</v>
      </c>
      <c r="D7" s="19"/>
      <c r="E7" s="19">
        <v>9458.2063999999991</v>
      </c>
    </row>
    <row r="8" spans="1:5" x14ac:dyDescent="0.25">
      <c r="A8" s="19" t="s">
        <v>165</v>
      </c>
      <c r="B8" s="19">
        <v>2682.1769770000001</v>
      </c>
      <c r="C8" s="19">
        <v>6122.0256929999996</v>
      </c>
      <c r="D8" s="19"/>
      <c r="E8" s="19">
        <v>8804.2026699999988</v>
      </c>
    </row>
    <row r="9" spans="1:5" x14ac:dyDescent="0.25">
      <c r="A9" s="19" t="s">
        <v>166</v>
      </c>
      <c r="B9" s="19">
        <v>2313.3737000000001</v>
      </c>
      <c r="C9" s="19">
        <v>4861.9067560000003</v>
      </c>
      <c r="D9" s="19"/>
      <c r="E9" s="19">
        <v>7175.2804560000004</v>
      </c>
    </row>
    <row r="10" spans="1:5" x14ac:dyDescent="0.25">
      <c r="A10" s="19" t="s">
        <v>150</v>
      </c>
      <c r="B10" s="19">
        <v>2581.1388860000002</v>
      </c>
      <c r="C10" s="19">
        <v>6042.565251</v>
      </c>
      <c r="D10" s="19"/>
      <c r="E10" s="19">
        <v>8623.7041370000006</v>
      </c>
    </row>
    <row r="11" spans="1:5" x14ac:dyDescent="0.25">
      <c r="A11" s="19" t="s">
        <v>151</v>
      </c>
      <c r="B11" s="19">
        <v>2276.2105000000001</v>
      </c>
      <c r="C11" s="19">
        <v>5410.0382</v>
      </c>
      <c r="D11" s="19"/>
      <c r="E11" s="19">
        <v>7686.2487000000001</v>
      </c>
    </row>
    <row r="12" spans="1:5" x14ac:dyDescent="0.25">
      <c r="A12" s="19" t="s">
        <v>152</v>
      </c>
      <c r="B12" s="19">
        <v>2505.5473999999999</v>
      </c>
      <c r="C12" s="19">
        <v>6133.0488999999998</v>
      </c>
      <c r="D12" s="19"/>
      <c r="E12" s="19">
        <v>8638.5962999999992</v>
      </c>
    </row>
    <row r="13" spans="1:5" x14ac:dyDescent="0.25">
      <c r="A13" s="19" t="s">
        <v>153</v>
      </c>
      <c r="B13" s="19">
        <v>1854.35</v>
      </c>
      <c r="C13" s="19">
        <v>8996.7057000000004</v>
      </c>
      <c r="D13" s="19"/>
      <c r="E13" s="19">
        <v>10851.055700000001</v>
      </c>
    </row>
    <row r="14" spans="1:5" x14ac:dyDescent="0.25">
      <c r="A14" t="s">
        <v>167</v>
      </c>
      <c r="B14" s="31">
        <v>1759.8461</v>
      </c>
      <c r="C14" s="23">
        <v>8957.6054000000004</v>
      </c>
      <c r="E14" s="31">
        <v>10717.451500000001</v>
      </c>
    </row>
    <row r="15" spans="1:5" x14ac:dyDescent="0.25">
      <c r="A15" t="s">
        <v>168</v>
      </c>
      <c r="B15">
        <v>1860.6849999999999</v>
      </c>
      <c r="C15">
        <v>9967.8988000000008</v>
      </c>
      <c r="E15">
        <v>11828.5838</v>
      </c>
    </row>
    <row r="16" spans="1:5" x14ac:dyDescent="0.25">
      <c r="A16" t="s">
        <v>169</v>
      </c>
      <c r="B16">
        <v>841.56769999999995</v>
      </c>
      <c r="C16">
        <v>4212.3233</v>
      </c>
      <c r="E16">
        <v>5053.8909999999996</v>
      </c>
    </row>
    <row r="17" spans="2:5" x14ac:dyDescent="0.25">
      <c r="B17">
        <f>SUM(B5:B16)</f>
        <v>24337.526663000001</v>
      </c>
      <c r="C17">
        <f t="shared" ref="C17:E17" si="0">SUM(C5:C16)</f>
        <v>82055.858200000002</v>
      </c>
      <c r="D17">
        <f t="shared" si="0"/>
        <v>0</v>
      </c>
      <c r="E17">
        <f t="shared" si="0"/>
        <v>106393.38486299998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E17"/>
  <sheetViews>
    <sheetView workbookViewId="0">
      <selection activeCell="E24" sqref="E24"/>
    </sheetView>
  </sheetViews>
  <sheetFormatPr defaultRowHeight="15" x14ac:dyDescent="0.25"/>
  <cols>
    <col min="1" max="1" width="15.42578125" bestFit="1" customWidth="1"/>
    <col min="2" max="2" width="14" bestFit="1" customWidth="1"/>
    <col min="3" max="3" width="14.5703125" bestFit="1" customWidth="1"/>
    <col min="4" max="4" width="13.7109375" bestFit="1" customWidth="1"/>
    <col min="5" max="5" width="14.570312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19">
        <v>3072.7062500000002</v>
      </c>
      <c r="C2" s="19">
        <v>12799.79412</v>
      </c>
      <c r="D2" s="19"/>
      <c r="E2" s="19">
        <v>15872.500370000002</v>
      </c>
    </row>
    <row r="3" spans="1:5" x14ac:dyDescent="0.25">
      <c r="A3" s="19" t="s">
        <v>160</v>
      </c>
      <c r="B3" s="19">
        <v>2815.0573300000001</v>
      </c>
      <c r="C3" s="19">
        <v>11522.44672</v>
      </c>
      <c r="D3" s="19"/>
      <c r="E3" s="19">
        <v>14337.50405</v>
      </c>
    </row>
    <row r="4" spans="1:5" x14ac:dyDescent="0.25">
      <c r="A4" s="19" t="s">
        <v>161</v>
      </c>
      <c r="B4" s="19">
        <v>2784.0653600000001</v>
      </c>
      <c r="C4" s="19">
        <v>11645.76172</v>
      </c>
      <c r="D4" s="19"/>
      <c r="E4" s="19">
        <v>14429.827080000001</v>
      </c>
    </row>
    <row r="5" spans="1:5" x14ac:dyDescent="0.25">
      <c r="A5" s="19" t="s">
        <v>162</v>
      </c>
      <c r="B5" s="19">
        <v>2855.8860300000001</v>
      </c>
      <c r="C5" s="19">
        <v>11509.82315</v>
      </c>
      <c r="D5" s="19"/>
      <c r="E5" s="19">
        <v>14365.70918</v>
      </c>
    </row>
    <row r="6" spans="1:5" x14ac:dyDescent="0.25">
      <c r="A6" s="19" t="s">
        <v>163</v>
      </c>
      <c r="B6" s="19">
        <v>1980.8833999999999</v>
      </c>
      <c r="C6" s="19">
        <v>8443.0973900000008</v>
      </c>
      <c r="D6" s="19"/>
      <c r="E6" s="19">
        <v>10423.980790000001</v>
      </c>
    </row>
    <row r="7" spans="1:5" x14ac:dyDescent="0.25">
      <c r="A7" s="19" t="s">
        <v>164</v>
      </c>
      <c r="B7" s="19">
        <v>3325.2910700000002</v>
      </c>
      <c r="C7" s="19">
        <v>6077.4842799999997</v>
      </c>
      <c r="D7" s="19"/>
      <c r="E7" s="19">
        <v>9402.7753499999999</v>
      </c>
    </row>
    <row r="8" spans="1:5" x14ac:dyDescent="0.25">
      <c r="A8" s="19" t="s">
        <v>165</v>
      </c>
      <c r="B8" s="19">
        <v>3174.57647</v>
      </c>
      <c r="C8" s="19">
        <v>6387.0340699999997</v>
      </c>
      <c r="D8" s="19"/>
      <c r="E8" s="19">
        <v>9561.6105399999997</v>
      </c>
    </row>
    <row r="9" spans="1:5" x14ac:dyDescent="0.25">
      <c r="A9" s="19" t="s">
        <v>166</v>
      </c>
      <c r="B9" s="19">
        <v>4558.6722099999997</v>
      </c>
      <c r="C9" s="19">
        <v>9822.9017800000001</v>
      </c>
      <c r="D9" s="19"/>
      <c r="E9" s="19">
        <v>14381.573990000001</v>
      </c>
    </row>
    <row r="10" spans="1:5" x14ac:dyDescent="0.25">
      <c r="A10" s="19" t="s">
        <v>150</v>
      </c>
      <c r="B10" s="19">
        <v>3815.1900300000002</v>
      </c>
      <c r="C10" s="19">
        <v>7400.6009299999996</v>
      </c>
      <c r="D10" s="19"/>
      <c r="E10" s="19">
        <v>11215.79096</v>
      </c>
    </row>
    <row r="11" spans="1:5" x14ac:dyDescent="0.25">
      <c r="A11" s="19" t="s">
        <v>151</v>
      </c>
      <c r="B11" s="19">
        <v>3624.7186099999999</v>
      </c>
      <c r="C11" s="19">
        <v>6962.7497999999996</v>
      </c>
      <c r="D11" s="19"/>
      <c r="E11" s="19">
        <v>10587.468409999999</v>
      </c>
    </row>
    <row r="12" spans="1:5" x14ac:dyDescent="0.25">
      <c r="A12" s="19" t="s">
        <v>152</v>
      </c>
      <c r="B12" s="19">
        <v>3945.7417700000001</v>
      </c>
      <c r="C12" s="19">
        <v>7237.0955599999998</v>
      </c>
      <c r="D12" s="19"/>
      <c r="E12" s="19">
        <v>11182.83733</v>
      </c>
    </row>
    <row r="13" spans="1:5" x14ac:dyDescent="0.25">
      <c r="A13" s="19" t="s">
        <v>153</v>
      </c>
      <c r="B13" s="19">
        <v>2045.03361</v>
      </c>
      <c r="C13" s="19">
        <v>9006.2214800000002</v>
      </c>
      <c r="D13" s="19"/>
      <c r="E13" s="19">
        <v>11051.255090000001</v>
      </c>
    </row>
    <row r="14" spans="1:5" x14ac:dyDescent="0.25">
      <c r="A14" s="36" t="s">
        <v>167</v>
      </c>
      <c r="B14" s="36">
        <v>1975.4626699999999</v>
      </c>
      <c r="C14" s="36">
        <v>9309.4962899999991</v>
      </c>
      <c r="D14" s="36"/>
      <c r="E14" s="35">
        <v>11284.95896</v>
      </c>
    </row>
    <row r="15" spans="1:5" x14ac:dyDescent="0.25">
      <c r="A15" s="36" t="s">
        <v>168</v>
      </c>
      <c r="B15" s="36">
        <v>2747.6014</v>
      </c>
      <c r="C15" s="36">
        <v>12907.653039999999</v>
      </c>
      <c r="D15" s="36"/>
      <c r="E15" s="35">
        <v>15655.254439999999</v>
      </c>
    </row>
    <row r="16" spans="1:5" x14ac:dyDescent="0.25">
      <c r="A16" s="36" t="s">
        <v>169</v>
      </c>
      <c r="B16" s="36">
        <v>973.66001000000006</v>
      </c>
      <c r="C16" s="36">
        <v>4640.6905399999996</v>
      </c>
      <c r="D16" s="36"/>
      <c r="E16" s="35">
        <v>5614.3505499999992</v>
      </c>
    </row>
    <row r="17" spans="2:5" x14ac:dyDescent="0.25">
      <c r="B17">
        <f>SUM(B5:B16)</f>
        <v>35022.717280000004</v>
      </c>
      <c r="C17">
        <f t="shared" ref="C17:E17" si="0">SUM(C5:C16)</f>
        <v>99704.848310000001</v>
      </c>
      <c r="D17">
        <f t="shared" si="0"/>
        <v>0</v>
      </c>
      <c r="E17">
        <f t="shared" si="0"/>
        <v>134727.56559000001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E17"/>
  <sheetViews>
    <sheetView workbookViewId="0">
      <selection activeCell="D27" sqref="D27"/>
    </sheetView>
  </sheetViews>
  <sheetFormatPr defaultRowHeight="15" x14ac:dyDescent="0.25"/>
  <cols>
    <col min="1" max="1" width="15.42578125" bestFit="1" customWidth="1"/>
    <col min="2" max="4" width="13.7109375" bestFit="1" customWidth="1"/>
    <col min="5" max="5" width="11.4257812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19">
        <v>4668.2903999999999</v>
      </c>
      <c r="C2" s="19">
        <v>3021.5248000000001</v>
      </c>
      <c r="D2" s="19">
        <v>18786.742399999999</v>
      </c>
      <c r="E2" s="19">
        <v>26476.5576</v>
      </c>
    </row>
    <row r="3" spans="1:5" x14ac:dyDescent="0.25">
      <c r="A3" s="19" t="s">
        <v>160</v>
      </c>
      <c r="B3" s="19">
        <v>3979.8384000000001</v>
      </c>
      <c r="C3" s="19">
        <v>2588.0439999999999</v>
      </c>
      <c r="D3" s="19">
        <v>17075.231199999998</v>
      </c>
      <c r="E3" s="19">
        <v>23643.113599999997</v>
      </c>
    </row>
    <row r="4" spans="1:5" x14ac:dyDescent="0.25">
      <c r="A4" s="19" t="s">
        <v>161</v>
      </c>
      <c r="B4" s="19">
        <v>4154.6592000000001</v>
      </c>
      <c r="C4" s="19">
        <v>3007.2712000000001</v>
      </c>
      <c r="D4" s="19">
        <v>18599.1872</v>
      </c>
      <c r="E4" s="19">
        <v>25761.117600000001</v>
      </c>
    </row>
    <row r="5" spans="1:5" x14ac:dyDescent="0.25">
      <c r="A5" s="19" t="s">
        <v>162</v>
      </c>
      <c r="B5" s="19">
        <v>4252.2951999999996</v>
      </c>
      <c r="C5" s="19">
        <v>3018.6712000000002</v>
      </c>
      <c r="D5" s="19">
        <v>19636.675999999999</v>
      </c>
      <c r="E5" s="19">
        <v>26907.642399999997</v>
      </c>
    </row>
    <row r="6" spans="1:5" x14ac:dyDescent="0.25">
      <c r="A6" s="19" t="s">
        <v>163</v>
      </c>
      <c r="B6" s="19">
        <v>4128.8663999999999</v>
      </c>
      <c r="C6" s="19">
        <v>2615.4384</v>
      </c>
      <c r="D6" s="19">
        <v>16064.92</v>
      </c>
      <c r="E6" s="19">
        <v>22809.2248</v>
      </c>
    </row>
    <row r="7" spans="1:5" x14ac:dyDescent="0.25">
      <c r="A7" s="19" t="s">
        <v>164</v>
      </c>
      <c r="B7" s="19">
        <v>5284.9727999999996</v>
      </c>
      <c r="C7" s="19">
        <v>4571.4704000000002</v>
      </c>
      <c r="D7" s="19">
        <v>19289.34</v>
      </c>
      <c r="E7" s="19">
        <v>29145.783199999998</v>
      </c>
    </row>
    <row r="8" spans="1:5" x14ac:dyDescent="0.25">
      <c r="A8" s="19" t="s">
        <v>165</v>
      </c>
      <c r="B8" s="19">
        <v>3956.0095999999999</v>
      </c>
      <c r="C8" s="19">
        <v>3242.1343999999999</v>
      </c>
      <c r="D8" s="19">
        <v>15023.939200000001</v>
      </c>
      <c r="E8" s="19">
        <v>22222.083200000001</v>
      </c>
    </row>
    <row r="9" spans="1:5" x14ac:dyDescent="0.25">
      <c r="A9" s="19" t="s">
        <v>166</v>
      </c>
      <c r="B9" s="19">
        <v>3936.1712000000002</v>
      </c>
      <c r="C9" s="19">
        <v>3313.4688000000001</v>
      </c>
      <c r="D9" s="19">
        <v>13582.750400000001</v>
      </c>
      <c r="E9" s="19">
        <v>20832.3904</v>
      </c>
    </row>
    <row r="10" spans="1:5" x14ac:dyDescent="0.25">
      <c r="A10" s="19" t="s">
        <v>150</v>
      </c>
      <c r="B10" s="19">
        <v>4533.9247999999998</v>
      </c>
      <c r="C10" s="19">
        <v>3810.8728000000001</v>
      </c>
      <c r="D10" s="19">
        <v>16416.8024</v>
      </c>
      <c r="E10" s="19">
        <v>24761.599999999999</v>
      </c>
    </row>
    <row r="11" spans="1:5" x14ac:dyDescent="0.25">
      <c r="A11" s="19" t="s">
        <v>151</v>
      </c>
      <c r="B11" s="19">
        <v>3781.7784000000001</v>
      </c>
      <c r="C11" s="19">
        <v>3372.8624</v>
      </c>
      <c r="D11" s="19">
        <v>13108.1032</v>
      </c>
      <c r="E11" s="19">
        <v>20262.743999999999</v>
      </c>
    </row>
    <row r="12" spans="1:5" x14ac:dyDescent="0.25">
      <c r="A12" s="19" t="s">
        <v>152</v>
      </c>
      <c r="B12" s="19">
        <v>4147.2359999999999</v>
      </c>
      <c r="C12" s="19">
        <v>3966.8272000000002</v>
      </c>
      <c r="D12" s="19">
        <v>14361.843199999999</v>
      </c>
      <c r="E12" s="19">
        <v>22475.9064</v>
      </c>
    </row>
    <row r="13" spans="1:5" x14ac:dyDescent="0.25">
      <c r="A13" s="25" t="s">
        <v>153</v>
      </c>
      <c r="B13" s="19">
        <v>2650.6288</v>
      </c>
      <c r="C13" s="19">
        <v>1804.7159999999999</v>
      </c>
      <c r="D13" s="19">
        <v>13770.976000000001</v>
      </c>
      <c r="E13" s="19">
        <v>18226.320800000001</v>
      </c>
    </row>
    <row r="14" spans="1:5" x14ac:dyDescent="0.25">
      <c r="A14" s="33" t="s">
        <v>167</v>
      </c>
      <c r="B14" s="33">
        <v>3092.4304000000002</v>
      </c>
      <c r="C14" s="33">
        <v>2725.5416</v>
      </c>
      <c r="D14" s="33">
        <v>17194.655999999999</v>
      </c>
      <c r="E14">
        <v>23012.627999999997</v>
      </c>
    </row>
    <row r="15" spans="1:5" x14ac:dyDescent="0.25">
      <c r="A15" s="33" t="s">
        <v>168</v>
      </c>
      <c r="B15" s="33">
        <v>4227.348</v>
      </c>
      <c r="C15" s="33">
        <v>3528.7847999999999</v>
      </c>
      <c r="D15" s="33">
        <v>21910.2408</v>
      </c>
      <c r="E15">
        <v>29666.373599999999</v>
      </c>
    </row>
    <row r="16" spans="1:5" x14ac:dyDescent="0.25">
      <c r="A16" s="33" t="s">
        <v>169</v>
      </c>
      <c r="B16" s="33">
        <v>1318.5056</v>
      </c>
      <c r="C16" s="33">
        <v>1088.1415999999999</v>
      </c>
      <c r="D16" s="33">
        <v>7701.7496000000001</v>
      </c>
      <c r="E16">
        <v>10108.3968</v>
      </c>
    </row>
    <row r="17" spans="2:5" x14ac:dyDescent="0.25">
      <c r="B17">
        <f>SUM(B5:B16)</f>
        <v>45310.167199999989</v>
      </c>
      <c r="C17">
        <f t="shared" ref="C17:E17" si="0">SUM(C5:C16)</f>
        <v>37058.929600000003</v>
      </c>
      <c r="D17">
        <f t="shared" si="0"/>
        <v>188061.99680000002</v>
      </c>
      <c r="E17">
        <f t="shared" si="0"/>
        <v>270431.09360000002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E17"/>
  <sheetViews>
    <sheetView workbookViewId="0">
      <selection activeCell="E23" sqref="E23"/>
    </sheetView>
  </sheetViews>
  <sheetFormatPr defaultRowHeight="15" x14ac:dyDescent="0.25"/>
  <cols>
    <col min="1" max="1" width="15.42578125" bestFit="1" customWidth="1"/>
    <col min="2" max="4" width="13.7109375" bestFit="1" customWidth="1"/>
    <col min="5" max="5" width="10.4257812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19">
        <v>168.98099999999999</v>
      </c>
      <c r="C2" s="19">
        <v>677.91</v>
      </c>
      <c r="D2" s="19"/>
      <c r="E2" s="19">
        <v>846.89099999999996</v>
      </c>
    </row>
    <row r="3" spans="1:5" x14ac:dyDescent="0.25">
      <c r="A3" s="19" t="s">
        <v>160</v>
      </c>
      <c r="B3" s="19">
        <v>137.53800000000001</v>
      </c>
      <c r="C3" s="19">
        <v>619.173</v>
      </c>
      <c r="D3" s="19"/>
      <c r="E3" s="19">
        <v>756.71100000000001</v>
      </c>
    </row>
    <row r="4" spans="1:5" x14ac:dyDescent="0.25">
      <c r="A4" s="19" t="s">
        <v>161</v>
      </c>
      <c r="B4" s="19">
        <v>134.03100000000001</v>
      </c>
      <c r="C4" s="19">
        <v>598.79300000000001</v>
      </c>
      <c r="D4" s="19"/>
      <c r="E4" s="19">
        <v>732.82400000000007</v>
      </c>
    </row>
    <row r="5" spans="1:5" x14ac:dyDescent="0.25">
      <c r="A5" s="19" t="s">
        <v>162</v>
      </c>
      <c r="B5" s="19">
        <v>157.482</v>
      </c>
      <c r="C5" s="19">
        <v>702.63599999999997</v>
      </c>
      <c r="D5" s="19"/>
      <c r="E5" s="19">
        <v>860.11799999999994</v>
      </c>
    </row>
    <row r="6" spans="1:5" x14ac:dyDescent="0.25">
      <c r="A6" s="19" t="s">
        <v>163</v>
      </c>
      <c r="B6" s="19">
        <v>178.78</v>
      </c>
      <c r="C6" s="19">
        <v>715.74400000000003</v>
      </c>
      <c r="D6" s="19"/>
      <c r="E6" s="19">
        <v>894.524</v>
      </c>
    </row>
    <row r="7" spans="1:5" x14ac:dyDescent="0.25">
      <c r="A7" s="19" t="s">
        <v>164</v>
      </c>
      <c r="B7" s="19">
        <v>326.40300000000002</v>
      </c>
      <c r="C7" s="19">
        <v>540.34199999999998</v>
      </c>
      <c r="D7" s="19"/>
      <c r="E7" s="19">
        <v>866.745</v>
      </c>
    </row>
    <row r="8" spans="1:5" x14ac:dyDescent="0.25">
      <c r="A8" s="19" t="s">
        <v>165</v>
      </c>
      <c r="B8" s="19">
        <v>262.197</v>
      </c>
      <c r="C8" s="19">
        <v>511.06700000000001</v>
      </c>
      <c r="D8" s="19"/>
      <c r="E8" s="19">
        <v>773.26400000000001</v>
      </c>
    </row>
    <row r="9" spans="1:5" x14ac:dyDescent="0.25">
      <c r="A9" s="19" t="s">
        <v>166</v>
      </c>
      <c r="B9" s="19">
        <v>311.39499999999998</v>
      </c>
      <c r="C9" s="19">
        <v>608.68799999999999</v>
      </c>
      <c r="D9" s="19"/>
      <c r="E9" s="19">
        <v>920.08299999999997</v>
      </c>
    </row>
    <row r="10" spans="1:5" x14ac:dyDescent="0.25">
      <c r="A10" s="19" t="s">
        <v>150</v>
      </c>
      <c r="B10" s="19">
        <v>299.53899999999999</v>
      </c>
      <c r="C10" s="19">
        <v>588.45799999999997</v>
      </c>
      <c r="D10" s="19"/>
      <c r="E10" s="19">
        <v>887.99699999999996</v>
      </c>
    </row>
    <row r="11" spans="1:5" x14ac:dyDescent="0.25">
      <c r="A11" s="19" t="s">
        <v>151</v>
      </c>
      <c r="B11" s="19">
        <v>299.58100000000002</v>
      </c>
      <c r="C11" s="19">
        <v>610.995</v>
      </c>
      <c r="D11" s="19"/>
      <c r="E11" s="19">
        <v>910.57600000000002</v>
      </c>
    </row>
    <row r="12" spans="1:5" x14ac:dyDescent="0.25">
      <c r="A12" s="19" t="s">
        <v>152</v>
      </c>
      <c r="B12" s="19">
        <v>395.298</v>
      </c>
      <c r="C12" s="19">
        <v>804.96799999999996</v>
      </c>
      <c r="D12" s="19"/>
      <c r="E12" s="19">
        <v>1200.2660000000001</v>
      </c>
    </row>
    <row r="13" spans="1:5" x14ac:dyDescent="0.25">
      <c r="A13" s="19" t="s">
        <v>153</v>
      </c>
      <c r="B13" s="19">
        <v>185.98500000000001</v>
      </c>
      <c r="C13" s="19">
        <v>733.327</v>
      </c>
      <c r="D13" s="19"/>
      <c r="E13" s="19">
        <v>919.31200000000001</v>
      </c>
    </row>
    <row r="14" spans="1:5" x14ac:dyDescent="0.25">
      <c r="A14" s="41" t="s">
        <v>167</v>
      </c>
      <c r="B14" s="41">
        <v>177.601</v>
      </c>
      <c r="C14" s="41">
        <v>779.27200000000005</v>
      </c>
      <c r="D14" s="41"/>
      <c r="E14" s="40">
        <v>956.87300000000005</v>
      </c>
    </row>
    <row r="15" spans="1:5" x14ac:dyDescent="0.25">
      <c r="A15" s="41" t="s">
        <v>168</v>
      </c>
      <c r="B15" s="41">
        <v>162.74600000000001</v>
      </c>
      <c r="C15" s="41">
        <v>648.38499999999999</v>
      </c>
      <c r="D15" s="41"/>
      <c r="E15" s="40">
        <v>811.13099999999997</v>
      </c>
    </row>
    <row r="16" spans="1:5" x14ac:dyDescent="0.25">
      <c r="A16" s="41" t="s">
        <v>169</v>
      </c>
      <c r="B16" s="41">
        <v>55.884</v>
      </c>
      <c r="C16" s="41">
        <v>250.39099999999999</v>
      </c>
      <c r="D16" s="41"/>
      <c r="E16" s="40">
        <v>306.27499999999998</v>
      </c>
    </row>
    <row r="17" spans="2:5" x14ac:dyDescent="0.25">
      <c r="B17">
        <f>SUM(B5:B16)</f>
        <v>2812.8910000000005</v>
      </c>
      <c r="C17">
        <f t="shared" ref="C17:E17" si="0">SUM(C5:C16)</f>
        <v>7494.2730000000001</v>
      </c>
      <c r="D17">
        <f t="shared" si="0"/>
        <v>0</v>
      </c>
      <c r="E17">
        <f t="shared" si="0"/>
        <v>10307.163999999999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E17"/>
  <sheetViews>
    <sheetView workbookViewId="0">
      <selection activeCell="J7" sqref="J7"/>
    </sheetView>
  </sheetViews>
  <sheetFormatPr defaultRowHeight="15" x14ac:dyDescent="0.25"/>
  <cols>
    <col min="1" max="1" width="15.42578125" bestFit="1" customWidth="1"/>
    <col min="2" max="4" width="13.7109375" bestFit="1" customWidth="1"/>
    <col min="5" max="5" width="9.42578125" bestFit="1" customWidth="1"/>
  </cols>
  <sheetData>
    <row r="1" spans="1:5" x14ac:dyDescent="0.25">
      <c r="A1" s="20" t="s">
        <v>154</v>
      </c>
      <c r="B1" s="20" t="s">
        <v>155</v>
      </c>
      <c r="C1" s="20" t="s">
        <v>156</v>
      </c>
      <c r="D1" s="20" t="s">
        <v>157</v>
      </c>
      <c r="E1" s="20" t="s">
        <v>158</v>
      </c>
    </row>
    <row r="2" spans="1:5" x14ac:dyDescent="0.25">
      <c r="A2" s="19" t="s">
        <v>159</v>
      </c>
      <c r="B2" s="22">
        <v>102.497</v>
      </c>
      <c r="C2" s="19">
        <v>577.721</v>
      </c>
      <c r="D2" s="19"/>
      <c r="E2" s="19">
        <v>680.21799999999996</v>
      </c>
    </row>
    <row r="3" spans="1:5" x14ac:dyDescent="0.25">
      <c r="A3" s="19" t="s">
        <v>160</v>
      </c>
      <c r="B3" s="22">
        <v>24.141999999999999</v>
      </c>
      <c r="C3" s="19">
        <v>146.59800000000001</v>
      </c>
      <c r="D3" s="19"/>
      <c r="E3" s="19">
        <v>170.74</v>
      </c>
    </row>
    <row r="4" spans="1:5" x14ac:dyDescent="0.25">
      <c r="A4" s="19" t="s">
        <v>161</v>
      </c>
      <c r="B4" s="22">
        <v>20.911000000000001</v>
      </c>
      <c r="C4" s="19">
        <v>98.105999999999995</v>
      </c>
      <c r="D4" s="19"/>
      <c r="E4" s="19">
        <v>119.017</v>
      </c>
    </row>
    <row r="5" spans="1:5" x14ac:dyDescent="0.25">
      <c r="A5" s="19" t="s">
        <v>162</v>
      </c>
      <c r="B5" s="22">
        <v>9.423</v>
      </c>
      <c r="C5" s="19">
        <v>46.524999999999999</v>
      </c>
      <c r="D5" s="19"/>
      <c r="E5" s="19">
        <v>55.948</v>
      </c>
    </row>
    <row r="6" spans="1:5" x14ac:dyDescent="0.25">
      <c r="A6" s="19" t="s">
        <v>163</v>
      </c>
      <c r="B6" s="22">
        <v>11.923</v>
      </c>
      <c r="C6" s="19">
        <v>52.747</v>
      </c>
      <c r="D6" s="19"/>
      <c r="E6" s="19">
        <v>64.67</v>
      </c>
    </row>
    <row r="7" spans="1:5" x14ac:dyDescent="0.25">
      <c r="A7" s="19" t="s">
        <v>164</v>
      </c>
      <c r="B7" s="22">
        <v>22.734999999999999</v>
      </c>
      <c r="C7" s="19">
        <v>52.073999999999998</v>
      </c>
      <c r="D7" s="19"/>
      <c r="E7" s="19">
        <v>74.808999999999997</v>
      </c>
    </row>
    <row r="8" spans="1:5" x14ac:dyDescent="0.25">
      <c r="A8" s="19" t="s">
        <v>165</v>
      </c>
      <c r="B8" s="22">
        <v>33.374000000000002</v>
      </c>
      <c r="C8" s="19">
        <v>84.872</v>
      </c>
      <c r="D8" s="19"/>
      <c r="E8" s="19">
        <v>118.24600000000001</v>
      </c>
    </row>
    <row r="9" spans="1:5" x14ac:dyDescent="0.25">
      <c r="A9" s="19" t="s">
        <v>166</v>
      </c>
      <c r="B9" s="22">
        <v>46.026000000000003</v>
      </c>
      <c r="C9" s="19">
        <v>112.26</v>
      </c>
      <c r="D9" s="19"/>
      <c r="E9" s="19">
        <v>158.286</v>
      </c>
    </row>
    <row r="10" spans="1:5" x14ac:dyDescent="0.25">
      <c r="A10" s="19" t="s">
        <v>150</v>
      </c>
      <c r="B10" s="22">
        <v>66.153000000000006</v>
      </c>
      <c r="C10" s="19">
        <v>161.84899999999999</v>
      </c>
      <c r="D10" s="19"/>
      <c r="E10" s="19">
        <v>228.00200000000001</v>
      </c>
    </row>
    <row r="11" spans="1:5" x14ac:dyDescent="0.25">
      <c r="A11" s="19" t="s">
        <v>151</v>
      </c>
      <c r="B11" s="22">
        <v>53.466000000000001</v>
      </c>
      <c r="C11" s="19">
        <v>127.45099999999999</v>
      </c>
      <c r="D11" s="19"/>
      <c r="E11" s="19">
        <v>180.917</v>
      </c>
    </row>
    <row r="12" spans="1:5" x14ac:dyDescent="0.25">
      <c r="A12" s="19" t="s">
        <v>152</v>
      </c>
      <c r="B12" s="22">
        <v>112.181</v>
      </c>
      <c r="C12" s="19">
        <v>261.20499999999998</v>
      </c>
      <c r="D12" s="19"/>
      <c r="E12" s="19">
        <v>373.38599999999997</v>
      </c>
    </row>
    <row r="13" spans="1:5" x14ac:dyDescent="0.25">
      <c r="A13" s="19" t="s">
        <v>153</v>
      </c>
      <c r="B13" s="22">
        <v>129.80000000000001</v>
      </c>
      <c r="C13" s="19">
        <v>643.75400000000002</v>
      </c>
      <c r="D13" s="19"/>
      <c r="E13" s="19">
        <v>773.55400000000009</v>
      </c>
    </row>
    <row r="14" spans="1:5" x14ac:dyDescent="0.25">
      <c r="A14" s="33" t="s">
        <v>167</v>
      </c>
      <c r="B14" s="33">
        <v>71.606999999999999</v>
      </c>
      <c r="C14" s="33">
        <v>345.45499999999998</v>
      </c>
      <c r="D14" s="33"/>
      <c r="E14">
        <v>417.06200000000001</v>
      </c>
    </row>
    <row r="15" spans="1:5" x14ac:dyDescent="0.25">
      <c r="A15" s="33" t="s">
        <v>168</v>
      </c>
      <c r="B15" s="33">
        <v>74.875</v>
      </c>
      <c r="C15" s="33">
        <v>376.64499999999998</v>
      </c>
      <c r="D15" s="33"/>
      <c r="E15">
        <v>451.52</v>
      </c>
    </row>
    <row r="16" spans="1:5" x14ac:dyDescent="0.25">
      <c r="A16" s="33" t="s">
        <v>169</v>
      </c>
      <c r="B16" s="33">
        <v>9.9879999999999995</v>
      </c>
      <c r="C16" s="33">
        <v>62.095999999999997</v>
      </c>
      <c r="D16" s="33"/>
      <c r="E16">
        <v>72.084000000000003</v>
      </c>
    </row>
    <row r="17" spans="2:5" x14ac:dyDescent="0.25">
      <c r="B17" s="34">
        <f>SUM(B5:B16)</f>
        <v>641.55099999999993</v>
      </c>
      <c r="C17" s="34">
        <f t="shared" ref="C17:E17" si="0">SUM(C5:C16)</f>
        <v>2326.933</v>
      </c>
      <c r="D17" s="34">
        <f t="shared" si="0"/>
        <v>0</v>
      </c>
      <c r="E17" s="34">
        <f t="shared" si="0"/>
        <v>2968.4839999999999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39</vt:i4>
      </vt:variant>
    </vt:vector>
  </HeadingPairs>
  <TitlesOfParts>
    <vt:vector size="39" baseType="lpstr">
      <vt:lpstr>Arkusz1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Algawa-PC</dc:creator>
  <cp:lastModifiedBy>Algawa</cp:lastModifiedBy>
  <dcterms:created xsi:type="dcterms:W3CDTF">2015-06-05T18:19:34Z</dcterms:created>
  <dcterms:modified xsi:type="dcterms:W3CDTF">2023-07-25T08:35:03Z</dcterms:modified>
</cp:coreProperties>
</file>