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_ZP_2024/_ZP_54_2024_Tonery i usł serwisowe/01_Do ogł/1_6_SWZ wraz z załącznikami/Gotowe/"/>
    </mc:Choice>
  </mc:AlternateContent>
  <xr:revisionPtr revIDLastSave="50" documentId="11_E69594618622F71F11C62A7326123E1BC4BDF70E" xr6:coauthVersionLast="47" xr6:coauthVersionMax="47" xr10:uidLastSave="{2F60615E-9F9D-4462-AD9B-4F6E56CCFD33}"/>
  <bookViews>
    <workbookView xWindow="-120" yWindow="-120" windowWidth="29040" windowHeight="15720" activeTab="5" xr2:uid="{00000000-000D-0000-FFFF-FFFF00000000}"/>
  </bookViews>
  <sheets>
    <sheet name="MFPLC-Tonery" sheetId="3" r:id="rId1"/>
    <sheet name="DLC-Tonery" sheetId="6" r:id="rId2"/>
    <sheet name="DAC-Tusze" sheetId="13" r:id="rId3"/>
    <sheet name="MFPAC-Tusze" sheetId="4" r:id="rId4"/>
    <sheet name="DLM-Tonery" sheetId="5" r:id="rId5"/>
    <sheet name="MFPLM-Tonery" sheetId="2" r:id="rId6"/>
    <sheet name="DAT-taśmy" sheetId="7" r:id="rId7"/>
  </sheets>
  <definedNames>
    <definedName name="_xlnm._FilterDatabase" localSheetId="4" hidden="1">'DLM-Tonery'!$B$4:$P$56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4" l="1"/>
  <c r="P51" i="2"/>
  <c r="AB43" i="3"/>
  <c r="P31" i="2" l="1"/>
  <c r="AB9" i="13"/>
  <c r="AB11" i="13"/>
  <c r="AB16" i="6"/>
  <c r="AB9" i="3"/>
  <c r="P32" i="2"/>
  <c r="P19" i="2" l="1"/>
  <c r="AB10" i="13" l="1"/>
  <c r="AB8" i="13"/>
  <c r="AB7" i="13"/>
  <c r="AB6" i="13"/>
  <c r="AB5" i="13"/>
  <c r="AB4" i="13"/>
  <c r="AB14" i="13" l="1"/>
  <c r="AB13" i="13"/>
  <c r="AB12" i="13"/>
  <c r="X9" i="7"/>
  <c r="X8" i="7"/>
  <c r="AH7" i="7"/>
  <c r="X7" i="7"/>
  <c r="AH6" i="7"/>
  <c r="X6" i="7"/>
  <c r="AH5" i="7"/>
  <c r="AC5" i="7"/>
  <c r="X5" i="7"/>
  <c r="AH4" i="7"/>
  <c r="X4" i="7"/>
  <c r="AB27" i="6"/>
  <c r="AB24" i="6"/>
  <c r="AB21" i="6"/>
  <c r="AB18" i="6"/>
  <c r="AB13" i="6"/>
  <c r="AB11" i="6"/>
  <c r="AB10" i="6"/>
  <c r="AB8" i="6"/>
  <c r="AB7" i="6"/>
  <c r="P54" i="5"/>
  <c r="P52" i="5"/>
  <c r="P50" i="5"/>
  <c r="P49" i="5"/>
  <c r="P48" i="5"/>
  <c r="P47" i="5"/>
  <c r="P45" i="5"/>
  <c r="P44" i="5"/>
  <c r="P43" i="5"/>
  <c r="P40" i="5"/>
  <c r="P39" i="5"/>
  <c r="P36" i="5"/>
  <c r="P35" i="5"/>
  <c r="P32" i="5"/>
  <c r="P30" i="5"/>
  <c r="P29" i="5"/>
  <c r="P27" i="5"/>
  <c r="P24" i="5"/>
  <c r="P23" i="5"/>
  <c r="P22" i="5"/>
  <c r="P20" i="5"/>
  <c r="P19" i="5"/>
  <c r="P18" i="5"/>
  <c r="P16" i="5"/>
  <c r="P13" i="5"/>
  <c r="P12" i="5"/>
  <c r="P11" i="5"/>
  <c r="P9" i="5"/>
  <c r="P6" i="5"/>
  <c r="P5" i="5"/>
  <c r="AB26" i="4"/>
  <c r="AB24" i="4"/>
  <c r="AB15" i="4"/>
  <c r="AB13" i="4"/>
  <c r="AB9" i="4"/>
  <c r="AB7" i="4"/>
  <c r="AB31" i="3"/>
  <c r="AB28" i="3"/>
  <c r="AB18" i="3"/>
  <c r="AB8" i="3"/>
  <c r="P7" i="2"/>
  <c r="P52" i="2"/>
  <c r="P71" i="2"/>
  <c r="P69" i="2"/>
  <c r="P67" i="2"/>
  <c r="P63" i="2"/>
  <c r="P59" i="2"/>
  <c r="P58" i="2"/>
  <c r="P54" i="2"/>
  <c r="P53" i="2"/>
  <c r="P49" i="2"/>
  <c r="P48" i="2"/>
  <c r="P46" i="2"/>
  <c r="P43" i="2"/>
  <c r="P40" i="2"/>
  <c r="P38" i="2"/>
  <c r="P30" i="2"/>
  <c r="P23" i="2"/>
  <c r="P21" i="2"/>
  <c r="P20" i="2"/>
  <c r="P18" i="2"/>
  <c r="P17" i="2"/>
  <c r="P15" i="2"/>
  <c r="P12" i="2"/>
  <c r="P4" i="2"/>
  <c r="AB16" i="13" l="1"/>
  <c r="AB5" i="3"/>
  <c r="AB7" i="3"/>
  <c r="AB24" i="3"/>
  <c r="AB27" i="3"/>
  <c r="AB25" i="4"/>
  <c r="P7" i="5"/>
  <c r="AB9" i="6"/>
  <c r="AB12" i="6"/>
  <c r="AB14" i="6"/>
  <c r="AB14" i="4"/>
  <c r="AB17" i="4"/>
  <c r="AB19" i="4"/>
  <c r="P34" i="5"/>
  <c r="P42" i="5"/>
  <c r="P28" i="2"/>
  <c r="AB36" i="3"/>
  <c r="AB40" i="3"/>
  <c r="AB21" i="4"/>
  <c r="AB23" i="4"/>
  <c r="AB27" i="4"/>
  <c r="P4" i="5"/>
  <c r="P8" i="5"/>
  <c r="P15" i="5"/>
  <c r="AB17" i="6"/>
  <c r="AB20" i="6"/>
  <c r="AB23" i="6"/>
  <c r="AB26" i="6"/>
  <c r="P10" i="2"/>
  <c r="P26" i="2"/>
  <c r="P36" i="2"/>
  <c r="P47" i="2"/>
  <c r="P61" i="2"/>
  <c r="P70" i="2"/>
  <c r="AB45" i="3"/>
  <c r="AB10" i="4"/>
  <c r="AB12" i="4"/>
  <c r="P26" i="5"/>
  <c r="P31" i="5"/>
  <c r="P38" i="5"/>
  <c r="P53" i="5"/>
  <c r="P56" i="5"/>
  <c r="AB5" i="6"/>
  <c r="AB18" i="4"/>
  <c r="AB4" i="6"/>
  <c r="AB15" i="6"/>
  <c r="P24" i="2"/>
  <c r="P57" i="2"/>
  <c r="AB23" i="3"/>
  <c r="AB22" i="4"/>
  <c r="AB28" i="4"/>
  <c r="P13" i="2"/>
  <c r="P33" i="2"/>
  <c r="AB8" i="4"/>
  <c r="AB11" i="4"/>
  <c r="AB16" i="4"/>
  <c r="P33" i="5"/>
  <c r="AB20" i="4"/>
  <c r="P50" i="2"/>
  <c r="P27" i="2"/>
  <c r="AB37" i="3"/>
  <c r="AB5" i="4"/>
  <c r="P10" i="5"/>
  <c r="P14" i="5"/>
  <c r="P17" i="5"/>
  <c r="P21" i="5"/>
  <c r="P28" i="5"/>
  <c r="P41" i="5"/>
  <c r="AB6" i="6"/>
  <c r="AB19" i="6"/>
  <c r="AB22" i="6"/>
  <c r="AB25" i="6"/>
  <c r="AB28" i="6"/>
  <c r="P14" i="2"/>
  <c r="P45" i="2"/>
  <c r="P64" i="2"/>
  <c r="AB44" i="3"/>
  <c r="AB4" i="4"/>
  <c r="P25" i="5"/>
  <c r="P37" i="5"/>
  <c r="P46" i="5"/>
  <c r="P51" i="5"/>
  <c r="P55" i="5"/>
  <c r="AB32" i="3"/>
  <c r="AB38" i="3"/>
  <c r="AB42" i="3"/>
  <c r="AB19" i="3"/>
  <c r="AB21" i="3"/>
  <c r="AB25" i="3"/>
  <c r="AB29" i="3"/>
  <c r="AB33" i="3"/>
  <c r="AB39" i="3"/>
  <c r="AB16" i="3"/>
  <c r="AB10" i="3"/>
  <c r="AB13" i="3"/>
  <c r="AB4" i="3"/>
  <c r="AB6" i="3"/>
  <c r="AB17" i="3"/>
  <c r="AB22" i="3"/>
  <c r="AB26" i="3"/>
  <c r="AB30" i="3"/>
  <c r="AB34" i="3"/>
  <c r="AB11" i="3"/>
  <c r="AB14" i="3"/>
  <c r="AB20" i="3"/>
  <c r="AB41" i="3"/>
  <c r="AB35" i="3"/>
  <c r="AB12" i="3"/>
  <c r="AB15" i="3"/>
  <c r="P29" i="2"/>
  <c r="P9" i="2"/>
  <c r="P35" i="2"/>
  <c r="P42" i="2"/>
  <c r="P60" i="2"/>
  <c r="P65" i="2"/>
  <c r="P11" i="2"/>
  <c r="P37" i="2"/>
  <c r="P44" i="2"/>
  <c r="P62" i="2"/>
  <c r="P68" i="2"/>
  <c r="P22" i="2"/>
  <c r="P55" i="2"/>
  <c r="P5" i="2"/>
  <c r="P25" i="2"/>
  <c r="P39" i="2"/>
  <c r="P56" i="2"/>
  <c r="P73" i="2"/>
  <c r="P6" i="2"/>
  <c r="P8" i="2"/>
  <c r="P16" i="2"/>
  <c r="P34" i="2"/>
  <c r="P41" i="2"/>
  <c r="P66" i="2"/>
  <c r="P72" i="2"/>
  <c r="AG11" i="7"/>
  <c r="AB47" i="3" l="1"/>
  <c r="P58" i="5"/>
  <c r="AB30" i="6"/>
  <c r="AB30" i="4"/>
  <c r="P75" i="2"/>
</calcChain>
</file>

<file path=xl/sharedStrings.xml><?xml version="1.0" encoding="utf-8"?>
<sst xmlns="http://schemas.openxmlformats.org/spreadsheetml/2006/main" count="979" uniqueCount="419">
  <si>
    <t>Urządzenia wielofunkcyjne laserowe, kolorowe</t>
  </si>
  <si>
    <t>Wykaz posiadanego typu sprzętu drukującego</t>
  </si>
  <si>
    <t>Koszt dostawy materiałów oryginalnych</t>
  </si>
  <si>
    <t>Koszt dostawy zamienników</t>
  </si>
  <si>
    <t>Suma tonery</t>
  </si>
  <si>
    <t>L.p.</t>
  </si>
  <si>
    <t>Producent</t>
  </si>
  <si>
    <t>Model</t>
  </si>
  <si>
    <t>Toner czarny nominalny ilość</t>
  </si>
  <si>
    <t>Toner czarny pojemność nominalna - minimalna ilość kopii podanej przez producenta</t>
  </si>
  <si>
    <t>Cena za szt. pojemność nominalna</t>
  </si>
  <si>
    <t>Toner czarny powiększony ilość</t>
  </si>
  <si>
    <t>Toner czarny pojemność powiększona - minimalna ilość kopii podanej przez producenta</t>
  </si>
  <si>
    <t>Cena za szt. pojemność powiększona</t>
  </si>
  <si>
    <t>Toner kolor  [C/M/Y] nominalny ilość</t>
  </si>
  <si>
    <t xml:space="preserve">Toner kolor  [C/M/Y] pojemność nominalna </t>
  </si>
  <si>
    <t>Cena za szt. pojemność nominalna toner kolor  [C/M/Y]</t>
  </si>
  <si>
    <t>Toner kolor  [C/M/Y] powiększony ilość</t>
  </si>
  <si>
    <t xml:space="preserve">Toner kolor  [C/M/Y] pojemność powiększona </t>
  </si>
  <si>
    <t>Cena za szt. pojemność powiększona toner kolor  [C/M/Y]</t>
  </si>
  <si>
    <t>1.</t>
  </si>
  <si>
    <t>Brother</t>
  </si>
  <si>
    <t>MFC-L8690CDW</t>
  </si>
  <si>
    <t>-</t>
  </si>
  <si>
    <t>2.</t>
  </si>
  <si>
    <t>DCP-L3510CDW</t>
  </si>
  <si>
    <t>3.</t>
  </si>
  <si>
    <t>Canon</t>
  </si>
  <si>
    <t>MF728</t>
  </si>
  <si>
    <t>4.</t>
  </si>
  <si>
    <t>C3520</t>
  </si>
  <si>
    <t>5.</t>
  </si>
  <si>
    <t>DXC 5735</t>
  </si>
  <si>
    <t>6.</t>
  </si>
  <si>
    <t>IRC 5235</t>
  </si>
  <si>
    <t>7.</t>
  </si>
  <si>
    <t>HP</t>
  </si>
  <si>
    <t>LJ 200 color M251</t>
  </si>
  <si>
    <t>8.</t>
  </si>
  <si>
    <t>CM1312MFP</t>
  </si>
  <si>
    <t>9.</t>
  </si>
  <si>
    <t>CLJ MFP M477fdn</t>
  </si>
  <si>
    <t>10.</t>
  </si>
  <si>
    <t>CLJ Pro MFP M177fw</t>
  </si>
  <si>
    <t>11.</t>
  </si>
  <si>
    <t>CM1415fn</t>
  </si>
  <si>
    <t>12.</t>
  </si>
  <si>
    <t>LJ 300 color M351a</t>
  </si>
  <si>
    <t>13.</t>
  </si>
  <si>
    <t xml:space="preserve">M181FW </t>
  </si>
  <si>
    <t>14.</t>
  </si>
  <si>
    <t xml:space="preserve">LJ M479fdn </t>
  </si>
  <si>
    <t>15.</t>
  </si>
  <si>
    <t>MFP M183FW</t>
  </si>
  <si>
    <t>16.</t>
  </si>
  <si>
    <t>Color LaserJet Pro M479dw</t>
  </si>
  <si>
    <t>17.</t>
  </si>
  <si>
    <t>PRO M283FDW</t>
  </si>
  <si>
    <t>18.</t>
  </si>
  <si>
    <t>Konica-Minolta</t>
  </si>
  <si>
    <t>Bizhub C454e</t>
  </si>
  <si>
    <t>19.</t>
  </si>
  <si>
    <t>Kyocera</t>
  </si>
  <si>
    <t>FS-C2026MFP+</t>
  </si>
  <si>
    <t>20.</t>
  </si>
  <si>
    <t>FS-C2126MFP+</t>
  </si>
  <si>
    <t>21.</t>
  </si>
  <si>
    <t>M6026cdn</t>
  </si>
  <si>
    <t>22.</t>
  </si>
  <si>
    <t>M6526cdn</t>
  </si>
  <si>
    <t>23.</t>
  </si>
  <si>
    <t>M6530cdn</t>
  </si>
  <si>
    <t>24.</t>
  </si>
  <si>
    <t>taskalfa 3051ci</t>
  </si>
  <si>
    <t>25.</t>
  </si>
  <si>
    <t>fs-c1020mfp</t>
  </si>
  <si>
    <t>26.</t>
  </si>
  <si>
    <t>TA 4550ci</t>
  </si>
  <si>
    <t>27.</t>
  </si>
  <si>
    <t>taskalfa 250ci</t>
  </si>
  <si>
    <t>28.</t>
  </si>
  <si>
    <t>M6230cidn</t>
  </si>
  <si>
    <t>29.</t>
  </si>
  <si>
    <t>M6630cidn</t>
  </si>
  <si>
    <t>30.</t>
  </si>
  <si>
    <t>M6030</t>
  </si>
  <si>
    <t>31.</t>
  </si>
  <si>
    <t>32.</t>
  </si>
  <si>
    <t>OKI</t>
  </si>
  <si>
    <t>MC563/573dn</t>
  </si>
  <si>
    <t>33.</t>
  </si>
  <si>
    <t xml:space="preserve">MC883dn </t>
  </si>
  <si>
    <t>34.</t>
  </si>
  <si>
    <t>Ricoh</t>
  </si>
  <si>
    <t>SP C252SF</t>
  </si>
  <si>
    <t>35.</t>
  </si>
  <si>
    <t>Samsung</t>
  </si>
  <si>
    <t>CLX 4195</t>
  </si>
  <si>
    <t>36.</t>
  </si>
  <si>
    <t xml:space="preserve">CLX-6220FX </t>
  </si>
  <si>
    <t>37.</t>
  </si>
  <si>
    <t>Sharp</t>
  </si>
  <si>
    <t>mx-2300N</t>
  </si>
  <si>
    <t>38.</t>
  </si>
  <si>
    <t>Toshiba</t>
  </si>
  <si>
    <t>e-Studio 2505AC</t>
  </si>
  <si>
    <t>39.</t>
  </si>
  <si>
    <t xml:space="preserve">e-studio 287 CS </t>
  </si>
  <si>
    <t>40.</t>
  </si>
  <si>
    <t>338CS</t>
  </si>
  <si>
    <t>41.</t>
  </si>
  <si>
    <t>XEROX</t>
  </si>
  <si>
    <t>C235V DNI</t>
  </si>
  <si>
    <t>42.</t>
  </si>
  <si>
    <t>C315V DNI</t>
  </si>
  <si>
    <t>RAZEM</t>
  </si>
  <si>
    <t>Drukarki laserowe, kolorowe</t>
  </si>
  <si>
    <t>HL-L8350CDW</t>
  </si>
  <si>
    <t xml:space="preserve">BP 710CX </t>
  </si>
  <si>
    <t>LJ 400 M451dn</t>
  </si>
  <si>
    <t>LJ CP1025</t>
  </si>
  <si>
    <t>LJ CP1525N</t>
  </si>
  <si>
    <t>CP1215</t>
  </si>
  <si>
    <t>CP2025DN</t>
  </si>
  <si>
    <t>CLJ CP1210</t>
  </si>
  <si>
    <t>CLJ CP1515n</t>
  </si>
  <si>
    <t>CLJ M452nw</t>
  </si>
  <si>
    <t>CLJ 150nw</t>
  </si>
  <si>
    <t>M554dn</t>
  </si>
  <si>
    <t>M570dn</t>
  </si>
  <si>
    <t>c5150dn</t>
  </si>
  <si>
    <t>FS-C5350DN</t>
  </si>
  <si>
    <t>P6026cdn</t>
  </si>
  <si>
    <t>P6030cdn</t>
  </si>
  <si>
    <t>P6035cdn</t>
  </si>
  <si>
    <t>P6130cdn</t>
  </si>
  <si>
    <t>6021 cdn</t>
  </si>
  <si>
    <t>P6235cdn</t>
  </si>
  <si>
    <t>P5026cdn</t>
  </si>
  <si>
    <t>Oki</t>
  </si>
  <si>
    <t>c301dn</t>
  </si>
  <si>
    <t>c460</t>
  </si>
  <si>
    <t>SL-C430W/SEE</t>
  </si>
  <si>
    <t>Drukarki atramentowe, kolorowe</t>
  </si>
  <si>
    <t>Suma Tusze</t>
  </si>
  <si>
    <t>Tusz czarny nominalny ilość</t>
  </si>
  <si>
    <t>Tusz czarny pojemność nominalna - minimalna ilość kopii podanej przez producenta</t>
  </si>
  <si>
    <t>Tusz czarny powiększony ilość</t>
  </si>
  <si>
    <t>Tusz czarny pojemność powiększona - minimalna ilość kopii podanej przez producenta</t>
  </si>
  <si>
    <t>Tusz kolor  [C/M/Y] nominalny ilość</t>
  </si>
  <si>
    <t xml:space="preserve">Tusz kolor  [C/M/Y] pojemność nominalna </t>
  </si>
  <si>
    <t>Cena za szt. pojemność nominalna tusz kolor  [C/M/Y]</t>
  </si>
  <si>
    <t>Tusz kolor  [C/M/Y] powiększony ilość</t>
  </si>
  <si>
    <t xml:space="preserve">Tusz kolor  [C/M/Y] pojemność powiększona </t>
  </si>
  <si>
    <t>Cena za szt. pojemność powiększona tusz kolor  [C/M/Y]</t>
  </si>
  <si>
    <t>PIXMA TR150</t>
  </si>
  <si>
    <t>9.5ml</t>
  </si>
  <si>
    <t>12.5ml</t>
  </si>
  <si>
    <t>Epson</t>
  </si>
  <si>
    <t>L805</t>
  </si>
  <si>
    <t>70ml</t>
  </si>
  <si>
    <t xml:space="preserve">SC-P700 </t>
  </si>
  <si>
    <t>25ml</t>
  </si>
  <si>
    <t>35ml</t>
  </si>
  <si>
    <t>MFP L4266</t>
  </si>
  <si>
    <t>OfficeJet 202</t>
  </si>
  <si>
    <t>6.4ml</t>
  </si>
  <si>
    <t>23ml</t>
  </si>
  <si>
    <t>21ml</t>
  </si>
  <si>
    <t>DJ 6980</t>
  </si>
  <si>
    <t>7ml</t>
  </si>
  <si>
    <t>14ml</t>
  </si>
  <si>
    <t>19ml</t>
  </si>
  <si>
    <t>DJ 960c</t>
  </si>
  <si>
    <t>50ml</t>
  </si>
  <si>
    <t>42ml</t>
  </si>
  <si>
    <t>DJ 6540</t>
  </si>
  <si>
    <t>DJ 5150</t>
  </si>
  <si>
    <t>17ml</t>
  </si>
  <si>
    <t>DJ 840C</t>
  </si>
  <si>
    <t>OfficeJet 250 Mobile</t>
  </si>
  <si>
    <t>4.5ml</t>
  </si>
  <si>
    <t>11.5ml</t>
  </si>
  <si>
    <t>Urządzenia wielofunkcyjne atramentowe, kolorowe</t>
  </si>
  <si>
    <t>MFC-J5720DW</t>
  </si>
  <si>
    <t>16ml</t>
  </si>
  <si>
    <t>MFC-T920DW</t>
  </si>
  <si>
    <t>DCP-J105</t>
  </si>
  <si>
    <t>58ml</t>
  </si>
  <si>
    <t>15ml</t>
  </si>
  <si>
    <t>MB2155</t>
  </si>
  <si>
    <t>c1020strM780strY935str</t>
  </si>
  <si>
    <t>38ml</t>
  </si>
  <si>
    <t>MB2350</t>
  </si>
  <si>
    <t>mx700</t>
  </si>
  <si>
    <t>13ml</t>
  </si>
  <si>
    <t>MX515</t>
  </si>
  <si>
    <t>24ml</t>
  </si>
  <si>
    <t>20ml</t>
  </si>
  <si>
    <t>Pixma TR4651</t>
  </si>
  <si>
    <t>22ml</t>
  </si>
  <si>
    <t>18ml</t>
  </si>
  <si>
    <t>maxify 2150</t>
  </si>
  <si>
    <t>Pixma TS5150</t>
  </si>
  <si>
    <t xml:space="preserve">L3156  </t>
  </si>
  <si>
    <t>L6160</t>
  </si>
  <si>
    <t>L3256</t>
  </si>
  <si>
    <t>OJ 252</t>
  </si>
  <si>
    <t>OJ 8620</t>
  </si>
  <si>
    <t>Desk Jet f2280</t>
  </si>
  <si>
    <t>OJ 6310</t>
  </si>
  <si>
    <t>OJ 6830</t>
  </si>
  <si>
    <t>60ml</t>
  </si>
  <si>
    <t>OJ 8610</t>
  </si>
  <si>
    <t>OJ T65</t>
  </si>
  <si>
    <t>44ml</t>
  </si>
  <si>
    <t>47ml</t>
  </si>
  <si>
    <t>Photosmart 5510</t>
  </si>
  <si>
    <t>32ml</t>
  </si>
  <si>
    <t>PRO 8725</t>
  </si>
  <si>
    <t>Ink Advantage 4645</t>
  </si>
  <si>
    <t>Officejet 250 Mobile</t>
  </si>
  <si>
    <t>OfficeJet Pro 7740</t>
  </si>
  <si>
    <t>Drukarki laserowe, monochromatyczne</t>
  </si>
  <si>
    <t>HL-5450</t>
  </si>
  <si>
    <t>HL-B2080DW</t>
  </si>
  <si>
    <t>HL-2312D</t>
  </si>
  <si>
    <t>LBP151</t>
  </si>
  <si>
    <t>LJ 1010</t>
  </si>
  <si>
    <t>LJ 1020</t>
  </si>
  <si>
    <t>LJ 1022</t>
  </si>
  <si>
    <t>LJ 1100</t>
  </si>
  <si>
    <t>LJ 1200</t>
  </si>
  <si>
    <t>LJ 1300</t>
  </si>
  <si>
    <t>LJ 1320</t>
  </si>
  <si>
    <t>LJ 2420</t>
  </si>
  <si>
    <t>LJ 3050</t>
  </si>
  <si>
    <t>LJ 3052</t>
  </si>
  <si>
    <t>LJ P1006</t>
  </si>
  <si>
    <t>LJ P1102</t>
  </si>
  <si>
    <t>LJ P1505</t>
  </si>
  <si>
    <t>LJ P2015</t>
  </si>
  <si>
    <t>LJ P2035</t>
  </si>
  <si>
    <t>LJ P2055dn</t>
  </si>
  <si>
    <t>LJ Pro P1606dn</t>
  </si>
  <si>
    <t>LJ 400 M401dn</t>
  </si>
  <si>
    <t>LJ M102a</t>
  </si>
  <si>
    <t>5l</t>
  </si>
  <si>
    <t>LJ 1000</t>
  </si>
  <si>
    <t>lj 4050</t>
  </si>
  <si>
    <t>LJ M402dn</t>
  </si>
  <si>
    <t>m605</t>
  </si>
  <si>
    <t>LJ 2200D</t>
  </si>
  <si>
    <t>P3015</t>
  </si>
  <si>
    <t>LJ PRO 400</t>
  </si>
  <si>
    <t>LJ PRO M404DN</t>
  </si>
  <si>
    <t>Laser Jet M110we Wi- Fi mono</t>
  </si>
  <si>
    <t>LaserJet Pro 3002DW</t>
  </si>
  <si>
    <t>LaserJet M110w</t>
  </si>
  <si>
    <t>LJ PRO M203dn</t>
  </si>
  <si>
    <t>FS-1120D</t>
  </si>
  <si>
    <t>FS-1320D</t>
  </si>
  <si>
    <t>fs-2020d</t>
  </si>
  <si>
    <t>43.</t>
  </si>
  <si>
    <t>p2035d</t>
  </si>
  <si>
    <t>44.</t>
  </si>
  <si>
    <t>P2040dn</t>
  </si>
  <si>
    <t>45.</t>
  </si>
  <si>
    <t>P2135dn</t>
  </si>
  <si>
    <t>46.</t>
  </si>
  <si>
    <t>ECOSYS P2235dn</t>
  </si>
  <si>
    <t>47.</t>
  </si>
  <si>
    <t>FS-4300DN</t>
  </si>
  <si>
    <t>48.</t>
  </si>
  <si>
    <t>Lexmark</t>
  </si>
  <si>
    <t>e210</t>
  </si>
  <si>
    <t>49.</t>
  </si>
  <si>
    <t>b411</t>
  </si>
  <si>
    <t>50.</t>
  </si>
  <si>
    <t>B412dn</t>
  </si>
  <si>
    <t>51.</t>
  </si>
  <si>
    <t>ML-3710</t>
  </si>
  <si>
    <t>52.</t>
  </si>
  <si>
    <t>M2026</t>
  </si>
  <si>
    <t>53.</t>
  </si>
  <si>
    <t>M2070</t>
  </si>
  <si>
    <t>Urządzenia wielofunkcyjne laserowe, monochromatyczne</t>
  </si>
  <si>
    <t>MFC-L5700DN</t>
  </si>
  <si>
    <t>MFC-B7710DW</t>
  </si>
  <si>
    <t>MFC-L2732DW</t>
  </si>
  <si>
    <t>DCP-1622W</t>
  </si>
  <si>
    <t>imagerunner 1133A</t>
  </si>
  <si>
    <t>iR 1133</t>
  </si>
  <si>
    <t>IR2520</t>
  </si>
  <si>
    <t>ir1020</t>
  </si>
  <si>
    <t>ir1022a</t>
  </si>
  <si>
    <t>iR1024A</t>
  </si>
  <si>
    <t>iR1435i</t>
  </si>
  <si>
    <t>iR2018</t>
  </si>
  <si>
    <t>iR 1022i</t>
  </si>
  <si>
    <t>Develop</t>
  </si>
  <si>
    <t>Develop ineo 213</t>
  </si>
  <si>
    <t>LJ M1522nf MFP</t>
  </si>
  <si>
    <t>M1120</t>
  </si>
  <si>
    <t>LJ MFP M130fw</t>
  </si>
  <si>
    <t>LJ Pro M1212nf MFP</t>
  </si>
  <si>
    <t>LJ M2727nf MFP</t>
  </si>
  <si>
    <t>LJ Pro MFP M225dn</t>
  </si>
  <si>
    <t>m1319f MFP</t>
  </si>
  <si>
    <t xml:space="preserve"> M426</t>
  </si>
  <si>
    <t>PRO M 428dw</t>
  </si>
  <si>
    <t>LJ M 436nda</t>
  </si>
  <si>
    <t xml:space="preserve">M428fdn </t>
  </si>
  <si>
    <t xml:space="preserve">M443 nda </t>
  </si>
  <si>
    <t>Bizhub 454e</t>
  </si>
  <si>
    <t>Bizhub 215</t>
  </si>
  <si>
    <t>FS-1135MFP</t>
  </si>
  <si>
    <t>1035mfp</t>
  </si>
  <si>
    <t>M2035dn</t>
  </si>
  <si>
    <t>M2040dn</t>
  </si>
  <si>
    <t>M2535dn</t>
  </si>
  <si>
    <t>M2540dn</t>
  </si>
  <si>
    <t>M3040dn</t>
  </si>
  <si>
    <t>M3540</t>
  </si>
  <si>
    <t>TA 300i</t>
  </si>
  <si>
    <t>FS-1325MFP</t>
  </si>
  <si>
    <t>FS-6525MFP</t>
  </si>
  <si>
    <t>3040mfp</t>
  </si>
  <si>
    <t>M3645dn</t>
  </si>
  <si>
    <t>taskalfa3501i</t>
  </si>
  <si>
    <t>M3145dn</t>
  </si>
  <si>
    <t>M4125idn</t>
  </si>
  <si>
    <t>M3655idn</t>
  </si>
  <si>
    <t>taskalfa 3010i</t>
  </si>
  <si>
    <t>MB 770</t>
  </si>
  <si>
    <t>MB760dn</t>
  </si>
  <si>
    <t xml:space="preserve">ES4192 mfp </t>
  </si>
  <si>
    <t>Panasonic</t>
  </si>
  <si>
    <t>DP-1520</t>
  </si>
  <si>
    <t>KX-MB2025</t>
  </si>
  <si>
    <t>aficio 1018</t>
  </si>
  <si>
    <t>MP161L</t>
  </si>
  <si>
    <t>54.</t>
  </si>
  <si>
    <t>SCX-470x</t>
  </si>
  <si>
    <t>55.</t>
  </si>
  <si>
    <t xml:space="preserve">AR M207 </t>
  </si>
  <si>
    <t>56.</t>
  </si>
  <si>
    <t>e-studio 180s</t>
  </si>
  <si>
    <t>57.</t>
  </si>
  <si>
    <t>e-Studio 2508A</t>
  </si>
  <si>
    <t>58.</t>
  </si>
  <si>
    <t>e-studio 255</t>
  </si>
  <si>
    <t>59.</t>
  </si>
  <si>
    <t>e-Studio 256</t>
  </si>
  <si>
    <t>60.</t>
  </si>
  <si>
    <t>e-studio182</t>
  </si>
  <si>
    <t>61.</t>
  </si>
  <si>
    <t>eStudio 167</t>
  </si>
  <si>
    <t>62.</t>
  </si>
  <si>
    <t>e-studio 163</t>
  </si>
  <si>
    <t>63.</t>
  </si>
  <si>
    <t>Xerox</t>
  </si>
  <si>
    <t>WC 3325</t>
  </si>
  <si>
    <t>64.</t>
  </si>
  <si>
    <t>5020dn</t>
  </si>
  <si>
    <t>65.</t>
  </si>
  <si>
    <t>WC 5225A</t>
  </si>
  <si>
    <t>66.</t>
  </si>
  <si>
    <t>WC Pro 123</t>
  </si>
  <si>
    <t>67.</t>
  </si>
  <si>
    <t>Work Centre 4118</t>
  </si>
  <si>
    <t>68.</t>
  </si>
  <si>
    <t>C118</t>
  </si>
  <si>
    <t>69.</t>
  </si>
  <si>
    <t>workCentre 3550</t>
  </si>
  <si>
    <t>70.</t>
  </si>
  <si>
    <t xml:space="preserve">3345V DNI </t>
  </si>
  <si>
    <t>Drukarki termiczne</t>
  </si>
  <si>
    <t>Taśma 62mm x 30.48m ilość</t>
  </si>
  <si>
    <t>Taśma 62mm x 30.48m cena za szt.</t>
  </si>
  <si>
    <t>TZe-555 Ilość</t>
  </si>
  <si>
    <t>TZe-555 cena</t>
  </si>
  <si>
    <t>TZe-231 Ilość</t>
  </si>
  <si>
    <t>TZe-231 cena</t>
  </si>
  <si>
    <t>TZe-455 Ilość</t>
  </si>
  <si>
    <t>TZe-455 cena</t>
  </si>
  <si>
    <t>TZe-435 Ilość</t>
  </si>
  <si>
    <t>TZe-435 cena</t>
  </si>
  <si>
    <t>TZe-631 Ilość</t>
  </si>
  <si>
    <t>TZe-631 cena</t>
  </si>
  <si>
    <t>TZe-535 Ilość</t>
  </si>
  <si>
    <t>TZe-535 cena</t>
  </si>
  <si>
    <t>Tze-651 Ilość</t>
  </si>
  <si>
    <t>Tze-651 cena</t>
  </si>
  <si>
    <t>Tze-251 Ilość</t>
  </si>
  <si>
    <t>Tze-251 cena</t>
  </si>
  <si>
    <t>Taśma 50/30 ilość</t>
  </si>
  <si>
    <t>Taśma 50/30 cena za szt.</t>
  </si>
  <si>
    <t>Taśma suma</t>
  </si>
  <si>
    <t>Kalka 64mm 74mb ilość</t>
  </si>
  <si>
    <t>Kalka 64mm 74mb cena za szt.</t>
  </si>
  <si>
    <t>Kalka 55mm 74mb ilość</t>
  </si>
  <si>
    <t>Kalka 55mm 74mb cena za szt.</t>
  </si>
  <si>
    <t>Kalki suma</t>
  </si>
  <si>
    <t>Etykieta 52mm x 29 mm ilość</t>
  </si>
  <si>
    <t>Etykieta 52mm x 29 mm cena za szt.</t>
  </si>
  <si>
    <t>Etykieta 50mm x 30mm ilość</t>
  </si>
  <si>
    <t xml:space="preserve">Etykieta 50mm x 30mm cena za szt. </t>
  </si>
  <si>
    <t>Etykiety suma</t>
  </si>
  <si>
    <t>Brother QL-600B</t>
  </si>
  <si>
    <t xml:space="preserve">drukarka etykiet </t>
  </si>
  <si>
    <t>Zebra GK420t</t>
  </si>
  <si>
    <t>Brother QL-700</t>
  </si>
  <si>
    <t>Brother QL-560</t>
  </si>
  <si>
    <t>Brother DK-22205</t>
  </si>
  <si>
    <t>Brother pte-550w</t>
  </si>
  <si>
    <t>Zamawiający celem weryfikacji poprawności wprowadzonej wartości w Kryterium nr 1 wymaga dołączenia do oferty wypełnionych i podpisanych Załączników: nr 1A.1 oraz nr 1A.2 do SWZ.</t>
  </si>
  <si>
    <t>Należy wypełnić elektronicznie wpisując we wszystkich rubrykach kwoty – ceny brutto (w białych polach tabeli), jakie będą obowiązywały w ramach umowy za wyszczególnione w nim materiały eksploatacyjne. Zamawiający w ramach przedstawionej oferty, wymaga wypełnienia wszystkich rubryk (białych pół tabeli). Brak kompletności Załącznika nr 1A.1 oraz Załącznik nr 1A.2 do SWZ spowoduje odrzucenie oferty.</t>
  </si>
  <si>
    <t>Formularz musi być podpisany kwalifikowanym podpisem elektronicznym lub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</si>
</sst>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164" formatCode="#,##0.00\ [$zł-415]"/>
    <numFmt numFmtId="165" formatCode="_-* #,##0.00\ [$zł-415]_-;\-* #,##0.00\ [$zł-415]_-;_-* &quot;-&quot;??\ [$zł-415]_-;_-@_-"/>
    <numFmt numFmtId="166" formatCode="#,##0.00\ &quot;zł&quot;"/>
    <numFmt numFmtId="167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14999847407452621"/>
      </patternFill>
    </fill>
    <fill>
      <patternFill patternType="gray125">
        <bgColor theme="0" tint="-0.14996795556505021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2">
    <xf numFmtId="0" fontId="0" fillId="0" borderId="0" xfId="0"/>
    <xf numFmtId="0" fontId="0" fillId="4" borderId="0" xfId="0" applyFill="1"/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166" fontId="0" fillId="0" borderId="0" xfId="0" applyNumberFormat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6" borderId="25" xfId="0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164" fontId="2" fillId="6" borderId="27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 applyProtection="1">
      <alignment vertical="top" wrapText="1"/>
      <protection locked="0"/>
    </xf>
    <xf numFmtId="0" fontId="7" fillId="6" borderId="26" xfId="0" applyFont="1" applyFill="1" applyBorder="1" applyAlignment="1">
      <alignment vertical="center" wrapText="1"/>
    </xf>
    <xf numFmtId="0" fontId="7" fillId="6" borderId="29" xfId="0" applyFont="1" applyFill="1" applyBorder="1" applyAlignment="1">
      <alignment horizontal="center" vertical="center" wrapText="1"/>
    </xf>
    <xf numFmtId="166" fontId="7" fillId="6" borderId="26" xfId="0" applyNumberFormat="1" applyFont="1" applyFill="1" applyBorder="1" applyAlignment="1">
      <alignment vertical="center" wrapText="1"/>
    </xf>
    <xf numFmtId="166" fontId="7" fillId="6" borderId="8" xfId="0" applyNumberFormat="1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vertical="center" wrapText="1"/>
    </xf>
    <xf numFmtId="166" fontId="0" fillId="0" borderId="0" xfId="0" applyNumberFormat="1"/>
    <xf numFmtId="0" fontId="7" fillId="6" borderId="9" xfId="0" applyFont="1" applyFill="1" applyBorder="1" applyAlignment="1">
      <alignment horizontal="center" vertical="center" wrapText="1"/>
    </xf>
    <xf numFmtId="0" fontId="8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wrapText="1"/>
    </xf>
    <xf numFmtId="0" fontId="0" fillId="5" borderId="12" xfId="0" applyFill="1" applyBorder="1" applyAlignment="1">
      <alignment horizontal="left" wrapText="1"/>
    </xf>
    <xf numFmtId="0" fontId="0" fillId="5" borderId="12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5" borderId="12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0" fillId="5" borderId="12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0" xfId="0" applyFill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wrapText="1"/>
    </xf>
    <xf numFmtId="0" fontId="0" fillId="5" borderId="13" xfId="0" applyFill="1" applyBorder="1"/>
    <xf numFmtId="0" fontId="2" fillId="5" borderId="2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0" fillId="10" borderId="12" xfId="0" applyNumberFormat="1" applyFill="1" applyBorder="1" applyAlignment="1" applyProtection="1">
      <alignment vertical="top" wrapText="1"/>
      <protection locked="0"/>
    </xf>
    <xf numFmtId="0" fontId="0" fillId="10" borderId="12" xfId="0" applyFill="1" applyBorder="1"/>
    <xf numFmtId="0" fontId="0" fillId="10" borderId="28" xfId="0" applyFill="1" applyBorder="1"/>
    <xf numFmtId="0" fontId="0" fillId="10" borderId="12" xfId="0" applyFill="1" applyBorder="1" applyAlignment="1">
      <alignment horizontal="right"/>
    </xf>
    <xf numFmtId="0" fontId="0" fillId="10" borderId="12" xfId="0" applyFill="1" applyBorder="1" applyAlignment="1" applyProtection="1">
      <alignment vertical="top"/>
      <protection locked="0"/>
    </xf>
    <xf numFmtId="0" fontId="0" fillId="10" borderId="28" xfId="0" applyFill="1" applyBorder="1" applyAlignment="1" applyProtection="1">
      <alignment vertical="top"/>
      <protection locked="0"/>
    </xf>
    <xf numFmtId="0" fontId="0" fillId="10" borderId="12" xfId="0" applyFill="1" applyBorder="1" applyAlignment="1" applyProtection="1">
      <alignment horizontal="right" vertical="top"/>
      <protection locked="0"/>
    </xf>
    <xf numFmtId="0" fontId="0" fillId="6" borderId="12" xfId="0" applyFill="1" applyBorder="1" applyAlignment="1">
      <alignment wrapText="1"/>
    </xf>
    <xf numFmtId="0" fontId="0" fillId="6" borderId="31" xfId="0" applyFill="1" applyBorder="1"/>
    <xf numFmtId="3" fontId="0" fillId="6" borderId="12" xfId="0" applyNumberFormat="1" applyFill="1" applyBorder="1" applyAlignment="1" applyProtection="1">
      <alignment vertical="top" wrapText="1"/>
      <protection locked="0"/>
    </xf>
    <xf numFmtId="0" fontId="0" fillId="6" borderId="13" xfId="0" applyFill="1" applyBorder="1" applyAlignment="1">
      <alignment horizontal="right" wrapText="1"/>
    </xf>
    <xf numFmtId="4" fontId="0" fillId="6" borderId="12" xfId="0" applyNumberFormat="1" applyFill="1" applyBorder="1" applyAlignment="1" applyProtection="1">
      <alignment vertical="top" wrapText="1"/>
      <protection locked="0"/>
    </xf>
    <xf numFmtId="0" fontId="0" fillId="6" borderId="12" xfId="0" applyFill="1" applyBorder="1" applyAlignment="1">
      <alignment horizontal="right" wrapText="1"/>
    </xf>
    <xf numFmtId="0" fontId="0" fillId="10" borderId="12" xfId="0" applyFill="1" applyBorder="1" applyAlignment="1">
      <alignment wrapText="1"/>
    </xf>
    <xf numFmtId="0" fontId="0" fillId="10" borderId="16" xfId="0" applyFill="1" applyBorder="1" applyAlignment="1">
      <alignment wrapText="1"/>
    </xf>
    <xf numFmtId="0" fontId="0" fillId="10" borderId="12" xfId="0" applyFill="1" applyBorder="1" applyAlignment="1">
      <alignment horizontal="right" wrapText="1"/>
    </xf>
    <xf numFmtId="3" fontId="0" fillId="6" borderId="23" xfId="0" applyNumberFormat="1" applyFill="1" applyBorder="1" applyAlignment="1" applyProtection="1">
      <alignment vertical="top" wrapText="1"/>
      <protection locked="0"/>
    </xf>
    <xf numFmtId="3" fontId="0" fillId="6" borderId="12" xfId="0" applyNumberFormat="1" applyFill="1" applyBorder="1" applyAlignment="1">
      <alignment wrapText="1"/>
    </xf>
    <xf numFmtId="3" fontId="0" fillId="6" borderId="23" xfId="0" applyNumberFormat="1" applyFill="1" applyBorder="1" applyAlignment="1">
      <alignment wrapText="1"/>
    </xf>
    <xf numFmtId="3" fontId="0" fillId="6" borderId="12" xfId="0" applyNumberFormat="1" applyFill="1" applyBorder="1" applyAlignment="1">
      <alignment horizontal="right" wrapText="1"/>
    </xf>
    <xf numFmtId="0" fontId="0" fillId="6" borderId="12" xfId="0" applyFill="1" applyBorder="1" applyAlignment="1" applyProtection="1">
      <alignment horizontal="right" vertical="top" wrapText="1"/>
      <protection locked="0"/>
    </xf>
    <xf numFmtId="0" fontId="0" fillId="6" borderId="0" xfId="0" applyFill="1" applyAlignment="1" applyProtection="1">
      <alignment horizontal="right" vertical="top" wrapText="1"/>
      <protection locked="0"/>
    </xf>
    <xf numFmtId="3" fontId="0" fillId="6" borderId="12" xfId="0" applyNumberFormat="1" applyFill="1" applyBorder="1" applyAlignment="1" applyProtection="1">
      <alignment horizontal="right" vertical="top" wrapText="1"/>
      <protection locked="0"/>
    </xf>
    <xf numFmtId="3" fontId="0" fillId="10" borderId="12" xfId="0" applyNumberFormat="1" applyFill="1" applyBorder="1" applyAlignment="1" applyProtection="1">
      <alignment vertical="top" wrapText="1"/>
      <protection locked="0"/>
    </xf>
    <xf numFmtId="3" fontId="0" fillId="10" borderId="12" xfId="0" applyNumberFormat="1" applyFill="1" applyBorder="1" applyAlignment="1">
      <alignment wrapText="1"/>
    </xf>
    <xf numFmtId="0" fontId="0" fillId="10" borderId="0" xfId="0" applyFill="1" applyAlignment="1" applyProtection="1">
      <alignment horizontal="right" vertical="top" wrapText="1"/>
      <protection locked="0"/>
    </xf>
    <xf numFmtId="0" fontId="0" fillId="10" borderId="12" xfId="0" applyFill="1" applyBorder="1" applyAlignment="1" applyProtection="1">
      <alignment horizontal="right" vertical="top" wrapText="1"/>
      <protection locked="0"/>
    </xf>
    <xf numFmtId="3" fontId="0" fillId="10" borderId="23" xfId="0" applyNumberFormat="1" applyFill="1" applyBorder="1" applyAlignment="1" applyProtection="1">
      <alignment vertical="top" wrapText="1"/>
      <protection locked="0"/>
    </xf>
    <xf numFmtId="3" fontId="0" fillId="10" borderId="23" xfId="0" applyNumberFormat="1" applyFill="1" applyBorder="1" applyAlignment="1">
      <alignment wrapText="1"/>
    </xf>
    <xf numFmtId="0" fontId="0" fillId="6" borderId="17" xfId="0" applyFill="1" applyBorder="1" applyAlignment="1" applyProtection="1">
      <alignment horizontal="right" vertical="top" wrapText="1"/>
      <protection locked="0"/>
    </xf>
    <xf numFmtId="0" fontId="0" fillId="10" borderId="17" xfId="0" applyFill="1" applyBorder="1" applyAlignment="1" applyProtection="1">
      <alignment horizontal="right" vertical="top" wrapText="1"/>
      <protection locked="0"/>
    </xf>
    <xf numFmtId="0" fontId="0" fillId="6" borderId="17" xfId="0" applyFill="1" applyBorder="1" applyAlignment="1">
      <alignment horizontal="right" wrapText="1"/>
    </xf>
    <xf numFmtId="3" fontId="0" fillId="10" borderId="12" xfId="0" applyNumberFormat="1" applyFill="1" applyBorder="1" applyAlignment="1">
      <alignment horizontal="right" wrapText="1"/>
    </xf>
    <xf numFmtId="3" fontId="0" fillId="6" borderId="23" xfId="0" applyNumberFormat="1" applyFill="1" applyBorder="1" applyAlignment="1">
      <alignment horizontal="right" wrapText="1"/>
    </xf>
    <xf numFmtId="3" fontId="0" fillId="10" borderId="12" xfId="0" applyNumberFormat="1" applyFill="1" applyBorder="1" applyAlignment="1" applyProtection="1">
      <alignment horizontal="right" vertical="top" wrapText="1"/>
      <protection locked="0"/>
    </xf>
    <xf numFmtId="3" fontId="0" fillId="10" borderId="23" xfId="0" applyNumberFormat="1" applyFill="1" applyBorder="1" applyAlignment="1" applyProtection="1">
      <alignment horizontal="right" vertical="top" wrapText="1"/>
      <protection locked="0"/>
    </xf>
    <xf numFmtId="3" fontId="0" fillId="10" borderId="23" xfId="0" applyNumberFormat="1" applyFill="1" applyBorder="1" applyAlignment="1">
      <alignment horizontal="right" wrapText="1"/>
    </xf>
    <xf numFmtId="3" fontId="0" fillId="6" borderId="17" xfId="0" applyNumberFormat="1" applyFill="1" applyBorder="1" applyAlignment="1">
      <alignment horizontal="right" wrapText="1"/>
    </xf>
    <xf numFmtId="3" fontId="0" fillId="10" borderId="17" xfId="0" applyNumberFormat="1" applyFill="1" applyBorder="1" applyAlignment="1">
      <alignment horizontal="right" wrapText="1"/>
    </xf>
    <xf numFmtId="3" fontId="0" fillId="9" borderId="12" xfId="0" applyNumberForma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3" fontId="0" fillId="6" borderId="12" xfId="0" applyNumberFormat="1" applyFill="1" applyBorder="1" applyAlignment="1" applyProtection="1">
      <alignment horizontal="right" vertical="center" wrapText="1"/>
      <protection locked="0"/>
    </xf>
    <xf numFmtId="3" fontId="0" fillId="9" borderId="12" xfId="0" applyNumberFormat="1" applyFill="1" applyBorder="1" applyAlignment="1" applyProtection="1">
      <alignment horizontal="right" vertical="center" wrapText="1"/>
      <protection locked="0"/>
    </xf>
    <xf numFmtId="3" fontId="0" fillId="10" borderId="12" xfId="0" applyNumberFormat="1" applyFill="1" applyBorder="1" applyAlignment="1" applyProtection="1">
      <alignment horizontal="right" vertical="center" wrapText="1"/>
      <protection locked="0"/>
    </xf>
    <xf numFmtId="3" fontId="0" fillId="6" borderId="12" xfId="0" applyNumberFormat="1" applyFill="1" applyBorder="1" applyAlignment="1">
      <alignment horizontal="right" vertical="center" wrapText="1"/>
    </xf>
    <xf numFmtId="3" fontId="0" fillId="9" borderId="12" xfId="0" applyNumberFormat="1" applyFill="1" applyBorder="1" applyAlignment="1">
      <alignment horizontal="right" vertical="center" wrapText="1"/>
    </xf>
    <xf numFmtId="3" fontId="0" fillId="6" borderId="12" xfId="0" applyNumberFormat="1" applyFill="1" applyBorder="1" applyAlignment="1" applyProtection="1">
      <alignment vertical="top"/>
      <protection locked="0"/>
    </xf>
    <xf numFmtId="3" fontId="0" fillId="6" borderId="12" xfId="0" applyNumberFormat="1" applyFill="1" applyBorder="1" applyProtection="1">
      <protection locked="0"/>
    </xf>
    <xf numFmtId="3" fontId="0" fillId="6" borderId="12" xfId="0" applyNumberFormat="1" applyFill="1" applyBorder="1"/>
    <xf numFmtId="3" fontId="0" fillId="10" borderId="12" xfId="0" applyNumberFormat="1" applyFill="1" applyBorder="1" applyAlignment="1" applyProtection="1">
      <alignment vertical="top"/>
      <protection locked="0"/>
    </xf>
    <xf numFmtId="3" fontId="0" fillId="10" borderId="12" xfId="0" applyNumberFormat="1" applyFill="1" applyBorder="1"/>
    <xf numFmtId="3" fontId="0" fillId="10" borderId="12" xfId="0" applyNumberFormat="1" applyFill="1" applyBorder="1" applyProtection="1">
      <protection locked="0"/>
    </xf>
    <xf numFmtId="3" fontId="0" fillId="6" borderId="12" xfId="0" applyNumberFormat="1" applyFill="1" applyBorder="1" applyAlignment="1" applyProtection="1">
      <alignment wrapText="1"/>
      <protection locked="0"/>
    </xf>
    <xf numFmtId="3" fontId="0" fillId="6" borderId="21" xfId="0" applyNumberFormat="1" applyFill="1" applyBorder="1" applyAlignment="1" applyProtection="1">
      <alignment wrapText="1"/>
      <protection locked="0"/>
    </xf>
    <xf numFmtId="3" fontId="0" fillId="6" borderId="21" xfId="0" applyNumberFormat="1" applyFill="1" applyBorder="1" applyAlignment="1">
      <alignment wrapText="1"/>
    </xf>
    <xf numFmtId="3" fontId="0" fillId="6" borderId="16" xfId="0" applyNumberFormat="1" applyFill="1" applyBorder="1" applyAlignment="1" applyProtection="1">
      <alignment vertical="top" wrapText="1"/>
      <protection locked="0"/>
    </xf>
    <xf numFmtId="164" fontId="0" fillId="0" borderId="15" xfId="0" applyNumberFormat="1" applyBorder="1" applyAlignment="1" applyProtection="1">
      <alignment vertical="top" wrapText="1"/>
      <protection locked="0"/>
    </xf>
    <xf numFmtId="164" fontId="0" fillId="0" borderId="15" xfId="0" applyNumberFormat="1" applyBorder="1" applyAlignment="1" applyProtection="1">
      <alignment wrapText="1"/>
      <protection locked="0"/>
    </xf>
    <xf numFmtId="164" fontId="0" fillId="0" borderId="15" xfId="0" applyNumberFormat="1" applyBorder="1"/>
    <xf numFmtId="164" fontId="0" fillId="0" borderId="13" xfId="0" applyNumberFormat="1" applyBorder="1" applyAlignment="1" applyProtection="1">
      <alignment vertical="top" wrapText="1"/>
      <protection locked="0"/>
    </xf>
    <xf numFmtId="164" fontId="0" fillId="0" borderId="22" xfId="0" applyNumberFormat="1" applyBorder="1" applyAlignment="1" applyProtection="1">
      <alignment wrapText="1"/>
      <protection locked="0"/>
    </xf>
    <xf numFmtId="164" fontId="0" fillId="0" borderId="13" xfId="0" applyNumberFormat="1" applyBorder="1" applyAlignment="1" applyProtection="1">
      <alignment wrapText="1"/>
      <protection locked="0"/>
    </xf>
    <xf numFmtId="165" fontId="0" fillId="0" borderId="13" xfId="0" applyNumberFormat="1" applyBorder="1" applyAlignment="1" applyProtection="1">
      <alignment vertical="top" wrapText="1"/>
      <protection locked="0"/>
    </xf>
    <xf numFmtId="0" fontId="0" fillId="6" borderId="14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20" xfId="0" applyFill="1" applyBorder="1" applyAlignment="1">
      <alignment horizontal="center" wrapText="1"/>
    </xf>
    <xf numFmtId="0" fontId="0" fillId="6" borderId="32" xfId="0" applyFill="1" applyBorder="1" applyAlignment="1">
      <alignment horizontal="center" wrapText="1"/>
    </xf>
    <xf numFmtId="0" fontId="5" fillId="5" borderId="28" xfId="0" applyFont="1" applyFill="1" applyBorder="1" applyAlignment="1">
      <alignment vertical="center"/>
    </xf>
    <xf numFmtId="0" fontId="0" fillId="0" borderId="3" xfId="0" applyBorder="1"/>
    <xf numFmtId="0" fontId="0" fillId="5" borderId="33" xfId="0" applyFill="1" applyBorder="1" applyAlignment="1">
      <alignment wrapText="1"/>
    </xf>
    <xf numFmtId="0" fontId="0" fillId="5" borderId="34" xfId="0" applyFill="1" applyBorder="1" applyAlignment="1">
      <alignment wrapText="1"/>
    </xf>
    <xf numFmtId="3" fontId="0" fillId="6" borderId="34" xfId="0" applyNumberFormat="1" applyFill="1" applyBorder="1" applyAlignment="1" applyProtection="1">
      <alignment wrapText="1"/>
      <protection locked="0"/>
    </xf>
    <xf numFmtId="164" fontId="0" fillId="0" borderId="35" xfId="0" applyNumberFormat="1" applyBorder="1" applyAlignment="1" applyProtection="1">
      <alignment wrapText="1"/>
      <protection locked="0"/>
    </xf>
    <xf numFmtId="0" fontId="0" fillId="10" borderId="14" xfId="0" applyFill="1" applyBorder="1" applyAlignment="1">
      <alignment horizontal="center" wrapText="1"/>
    </xf>
    <xf numFmtId="164" fontId="0" fillId="10" borderId="13" xfId="0" applyNumberFormat="1" applyFill="1" applyBorder="1" applyAlignment="1" applyProtection="1">
      <alignment vertical="top" wrapText="1"/>
      <protection locked="0"/>
    </xf>
    <xf numFmtId="164" fontId="0" fillId="10" borderId="15" xfId="0" applyNumberFormat="1" applyFill="1" applyBorder="1" applyAlignment="1" applyProtection="1">
      <alignment vertical="top" wrapText="1"/>
      <protection locked="0"/>
    </xf>
    <xf numFmtId="164" fontId="0" fillId="10" borderId="15" xfId="0" applyNumberFormat="1" applyFill="1" applyBorder="1" applyAlignment="1" applyProtection="1">
      <alignment wrapText="1"/>
      <protection locked="0"/>
    </xf>
    <xf numFmtId="164" fontId="0" fillId="10" borderId="15" xfId="0" applyNumberFormat="1" applyFill="1" applyBorder="1" applyAlignment="1">
      <alignment wrapText="1"/>
    </xf>
    <xf numFmtId="164" fontId="0" fillId="10" borderId="15" xfId="0" applyNumberFormat="1" applyFill="1" applyBorder="1"/>
    <xf numFmtId="0" fontId="0" fillId="10" borderId="16" xfId="0" applyFill="1" applyBorder="1" applyAlignment="1">
      <alignment horizontal="center" wrapText="1"/>
    </xf>
    <xf numFmtId="164" fontId="0" fillId="10" borderId="13" xfId="0" applyNumberFormat="1" applyFill="1" applyBorder="1" applyAlignment="1">
      <alignment wrapText="1"/>
    </xf>
    <xf numFmtId="3" fontId="0" fillId="10" borderId="12" xfId="0" applyNumberFormat="1" applyFill="1" applyBorder="1" applyAlignment="1" applyProtection="1">
      <alignment wrapText="1"/>
      <protection locked="0"/>
    </xf>
    <xf numFmtId="164" fontId="0" fillId="10" borderId="13" xfId="0" applyNumberFormat="1" applyFill="1" applyBorder="1" applyAlignment="1" applyProtection="1">
      <alignment wrapText="1"/>
      <protection locked="0"/>
    </xf>
    <xf numFmtId="166" fontId="7" fillId="5" borderId="8" xfId="0" applyNumberFormat="1" applyFont="1" applyFill="1" applyBorder="1" applyAlignment="1">
      <alignment horizontal="center" vertical="center" wrapText="1"/>
    </xf>
    <xf numFmtId="166" fontId="0" fillId="4" borderId="36" xfId="0" applyNumberFormat="1" applyFill="1" applyBorder="1"/>
    <xf numFmtId="166" fontId="0" fillId="10" borderId="36" xfId="0" applyNumberFormat="1" applyFill="1" applyBorder="1"/>
    <xf numFmtId="1" fontId="0" fillId="6" borderId="16" xfId="0" applyNumberFormat="1" applyFill="1" applyBorder="1" applyAlignment="1">
      <alignment horizontal="center"/>
    </xf>
    <xf numFmtId="166" fontId="7" fillId="6" borderId="38" xfId="0" applyNumberFormat="1" applyFont="1" applyFill="1" applyBorder="1" applyAlignment="1">
      <alignment horizontal="center" vertical="center" wrapText="1"/>
    </xf>
    <xf numFmtId="0" fontId="0" fillId="10" borderId="40" xfId="0" applyFill="1" applyBorder="1"/>
    <xf numFmtId="0" fontId="0" fillId="5" borderId="36" xfId="0" applyFill="1" applyBorder="1"/>
    <xf numFmtId="0" fontId="0" fillId="5" borderId="40" xfId="0" applyFill="1" applyBorder="1"/>
    <xf numFmtId="0" fontId="0" fillId="5" borderId="37" xfId="0" applyFill="1" applyBorder="1"/>
    <xf numFmtId="0" fontId="0" fillId="5" borderId="42" xfId="0" applyFill="1" applyBorder="1"/>
    <xf numFmtId="0" fontId="0" fillId="6" borderId="16" xfId="0" applyFill="1" applyBorder="1" applyAlignment="1">
      <alignment horizontal="center"/>
    </xf>
    <xf numFmtId="0" fontId="0" fillId="10" borderId="41" xfId="0" applyFill="1" applyBorder="1"/>
    <xf numFmtId="166" fontId="0" fillId="5" borderId="37" xfId="0" applyNumberFormat="1" applyFill="1" applyBorder="1" applyAlignment="1">
      <alignment horizontal="right"/>
    </xf>
    <xf numFmtId="166" fontId="0" fillId="5" borderId="42" xfId="0" applyNumberFormat="1" applyFill="1" applyBorder="1" applyAlignment="1">
      <alignment horizontal="right"/>
    </xf>
    <xf numFmtId="167" fontId="0" fillId="10" borderId="16" xfId="0" applyNumberFormat="1" applyFill="1" applyBorder="1" applyAlignment="1">
      <alignment horizontal="center"/>
    </xf>
    <xf numFmtId="167" fontId="0" fillId="10" borderId="36" xfId="0" applyNumberFormat="1" applyFill="1" applyBorder="1" applyAlignment="1">
      <alignment horizontal="center"/>
    </xf>
    <xf numFmtId="167" fontId="0" fillId="10" borderId="37" xfId="0" applyNumberFormat="1" applyFill="1" applyBorder="1" applyAlignment="1">
      <alignment horizontal="right"/>
    </xf>
    <xf numFmtId="167" fontId="0" fillId="10" borderId="41" xfId="0" applyNumberFormat="1" applyFill="1" applyBorder="1"/>
    <xf numFmtId="167" fontId="0" fillId="10" borderId="40" xfId="0" applyNumberFormat="1" applyFill="1" applyBorder="1"/>
    <xf numFmtId="167" fontId="0" fillId="10" borderId="42" xfId="0" applyNumberFormat="1" applyFill="1" applyBorder="1" applyAlignment="1">
      <alignment horizontal="right"/>
    </xf>
    <xf numFmtId="0" fontId="7" fillId="5" borderId="8" xfId="0" applyFont="1" applyFill="1" applyBorder="1" applyAlignment="1">
      <alignment vertical="center" wrapText="1"/>
    </xf>
    <xf numFmtId="166" fontId="0" fillId="5" borderId="39" xfId="0" applyNumberFormat="1" applyFill="1" applyBorder="1"/>
    <xf numFmtId="166" fontId="0" fillId="9" borderId="39" xfId="0" applyNumberFormat="1" applyFill="1" applyBorder="1"/>
    <xf numFmtId="166" fontId="0" fillId="9" borderId="43" xfId="0" applyNumberFormat="1" applyFill="1" applyBorder="1"/>
    <xf numFmtId="166" fontId="0" fillId="9" borderId="36" xfId="0" applyNumberFormat="1" applyFill="1" applyBorder="1"/>
    <xf numFmtId="0" fontId="0" fillId="9" borderId="40" xfId="0" applyFill="1" applyBorder="1"/>
    <xf numFmtId="0" fontId="0" fillId="9" borderId="16" xfId="0" applyFill="1" applyBorder="1" applyAlignment="1">
      <alignment horizontal="center"/>
    </xf>
    <xf numFmtId="0" fontId="0" fillId="9" borderId="41" xfId="0" applyFill="1" applyBorder="1"/>
    <xf numFmtId="166" fontId="0" fillId="0" borderId="36" xfId="0" applyNumberFormat="1" applyBorder="1"/>
    <xf numFmtId="166" fontId="4" fillId="5" borderId="9" xfId="0" applyNumberFormat="1" applyFont="1" applyFill="1" applyBorder="1"/>
    <xf numFmtId="166" fontId="4" fillId="5" borderId="9" xfId="0" applyNumberFormat="1" applyFont="1" applyFill="1" applyBorder="1" applyAlignment="1" applyProtection="1">
      <alignment vertical="top" wrapText="1"/>
      <protection locked="0"/>
    </xf>
    <xf numFmtId="166" fontId="4" fillId="5" borderId="9" xfId="0" applyNumberFormat="1" applyFont="1" applyFill="1" applyBorder="1" applyAlignment="1" applyProtection="1">
      <alignment vertical="top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3" fontId="0" fillId="9" borderId="12" xfId="0" applyNumberFormat="1" applyFill="1" applyBorder="1" applyAlignment="1" applyProtection="1">
      <alignment horizontal="right" vertical="top" wrapText="1"/>
      <protection locked="0"/>
    </xf>
    <xf numFmtId="0" fontId="0" fillId="10" borderId="16" xfId="0" applyFill="1" applyBorder="1" applyAlignment="1">
      <alignment horizontal="center"/>
    </xf>
    <xf numFmtId="3" fontId="0" fillId="6" borderId="0" xfId="0" applyNumberFormat="1" applyFill="1" applyAlignment="1">
      <alignment horizontal="right"/>
    </xf>
    <xf numFmtId="3" fontId="0" fillId="6" borderId="28" xfId="0" applyNumberFormat="1" applyFill="1" applyBorder="1" applyAlignment="1" applyProtection="1">
      <alignment vertical="top"/>
      <protection locked="0"/>
    </xf>
    <xf numFmtId="3" fontId="0" fillId="6" borderId="12" xfId="0" applyNumberFormat="1" applyFill="1" applyBorder="1" applyAlignment="1">
      <alignment horizontal="right"/>
    </xf>
    <xf numFmtId="3" fontId="0" fillId="6" borderId="28" xfId="0" applyNumberFormat="1" applyFill="1" applyBorder="1"/>
    <xf numFmtId="3" fontId="0" fillId="6" borderId="12" xfId="0" applyNumberFormat="1" applyFill="1" applyBorder="1" applyAlignment="1" applyProtection="1">
      <alignment horizontal="right" vertical="top"/>
      <protection locked="0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8" fontId="4" fillId="5" borderId="44" xfId="0" applyNumberFormat="1" applyFont="1" applyFill="1" applyBorder="1"/>
    <xf numFmtId="0" fontId="2" fillId="0" borderId="3" xfId="0" applyFont="1" applyFill="1" applyBorder="1" applyAlignment="1" applyProtection="1">
      <alignment horizontal="left" vertical="center" wrapText="1"/>
      <protection locked="0"/>
    </xf>
    <xf numFmtId="8" fontId="4" fillId="0" borderId="3" xfId="0" applyNumberFormat="1" applyFont="1" applyFill="1" applyBorder="1"/>
    <xf numFmtId="0" fontId="0" fillId="5" borderId="46" xfId="0" applyFill="1" applyBorder="1" applyAlignment="1">
      <alignment wrapText="1"/>
    </xf>
    <xf numFmtId="0" fontId="0" fillId="5" borderId="36" xfId="0" applyFill="1" applyBorder="1" applyAlignment="1">
      <alignment wrapText="1"/>
    </xf>
    <xf numFmtId="0" fontId="0" fillId="5" borderId="36" xfId="0" applyFill="1" applyBorder="1" applyAlignment="1">
      <alignment horizontal="left" vertical="center" wrapText="1"/>
    </xf>
    <xf numFmtId="166" fontId="0" fillId="5" borderId="36" xfId="0" applyNumberFormat="1" applyFill="1" applyBorder="1" applyAlignment="1" applyProtection="1">
      <alignment wrapText="1"/>
      <protection locked="0"/>
    </xf>
    <xf numFmtId="0" fontId="0" fillId="9" borderId="16" xfId="0" applyFill="1" applyBorder="1" applyAlignment="1">
      <alignment horizontal="center" wrapText="1"/>
    </xf>
    <xf numFmtId="166" fontId="0" fillId="4" borderId="45" xfId="0" applyNumberFormat="1" applyFill="1" applyBorder="1"/>
    <xf numFmtId="166" fontId="0" fillId="4" borderId="48" xfId="0" applyNumberFormat="1" applyFill="1" applyBorder="1"/>
    <xf numFmtId="166" fontId="0" fillId="4" borderId="36" xfId="0" applyNumberFormat="1" applyFill="1" applyBorder="1" applyAlignment="1" applyProtection="1">
      <alignment vertical="top" wrapText="1"/>
      <protection locked="0"/>
    </xf>
    <xf numFmtId="164" fontId="0" fillId="10" borderId="36" xfId="0" applyNumberFormat="1" applyFill="1" applyBorder="1" applyAlignment="1">
      <alignment wrapText="1"/>
    </xf>
    <xf numFmtId="166" fontId="0" fillId="4" borderId="36" xfId="0" applyNumberFormat="1" applyFill="1" applyBorder="1" applyAlignment="1">
      <alignment wrapText="1"/>
    </xf>
    <xf numFmtId="4" fontId="0" fillId="10" borderId="36" xfId="0" applyNumberFormat="1" applyFill="1" applyBorder="1" applyAlignment="1">
      <alignment wrapText="1"/>
    </xf>
    <xf numFmtId="4" fontId="0" fillId="9" borderId="36" xfId="0" applyNumberFormat="1" applyFill="1" applyBorder="1" applyAlignment="1">
      <alignment wrapText="1"/>
    </xf>
    <xf numFmtId="164" fontId="0" fillId="10" borderId="36" xfId="0" applyNumberFormat="1" applyFill="1" applyBorder="1" applyAlignment="1" applyProtection="1">
      <alignment vertical="top" wrapText="1"/>
      <protection locked="0"/>
    </xf>
    <xf numFmtId="4" fontId="0" fillId="10" borderId="36" xfId="0" applyNumberFormat="1" applyFill="1" applyBorder="1" applyAlignment="1" applyProtection="1">
      <alignment vertical="top" wrapText="1"/>
      <protection locked="0"/>
    </xf>
    <xf numFmtId="4" fontId="0" fillId="9" borderId="36" xfId="0" applyNumberFormat="1" applyFill="1" applyBorder="1" applyAlignment="1" applyProtection="1">
      <alignment vertical="top" wrapText="1"/>
      <protection locked="0"/>
    </xf>
    <xf numFmtId="164" fontId="0" fillId="10" borderId="48" xfId="0" applyNumberFormat="1" applyFill="1" applyBorder="1"/>
    <xf numFmtId="1" fontId="0" fillId="6" borderId="16" xfId="0" applyNumberFormat="1" applyFill="1" applyBorder="1" applyAlignment="1" applyProtection="1">
      <alignment horizontal="center" wrapText="1"/>
      <protection locked="0"/>
    </xf>
    <xf numFmtId="1" fontId="0" fillId="9" borderId="16" xfId="0" applyNumberFormat="1" applyFill="1" applyBorder="1" applyAlignment="1" applyProtection="1">
      <alignment horizontal="center" wrapText="1"/>
      <protection locked="0"/>
    </xf>
    <xf numFmtId="166" fontId="0" fillId="4" borderId="50" xfId="0" applyNumberFormat="1" applyFill="1" applyBorder="1"/>
    <xf numFmtId="166" fontId="0" fillId="5" borderId="29" xfId="0" applyNumberFormat="1" applyFill="1" applyBorder="1" applyAlignment="1" applyProtection="1">
      <alignment vertical="top" wrapText="1"/>
      <protection locked="0"/>
    </xf>
    <xf numFmtId="166" fontId="0" fillId="5" borderId="51" xfId="0" applyNumberFormat="1" applyFill="1" applyBorder="1" applyAlignment="1" applyProtection="1">
      <alignment vertical="top" wrapText="1"/>
      <protection locked="0"/>
    </xf>
    <xf numFmtId="0" fontId="0" fillId="5" borderId="34" xfId="0" applyFill="1" applyBorder="1" applyAlignment="1">
      <alignment horizontal="left" wrapText="1"/>
    </xf>
    <xf numFmtId="0" fontId="0" fillId="5" borderId="40" xfId="0" applyFill="1" applyBorder="1" applyAlignment="1">
      <alignment wrapText="1"/>
    </xf>
    <xf numFmtId="0" fontId="0" fillId="6" borderId="41" xfId="0" applyFill="1" applyBorder="1" applyAlignment="1">
      <alignment horizontal="center" wrapText="1"/>
    </xf>
    <xf numFmtId="3" fontId="0" fillId="6" borderId="34" xfId="0" applyNumberFormat="1" applyFill="1" applyBorder="1" applyAlignment="1" applyProtection="1">
      <alignment horizontal="right" vertical="top" wrapText="1"/>
      <protection locked="0"/>
    </xf>
    <xf numFmtId="166" fontId="0" fillId="4" borderId="40" xfId="0" applyNumberFormat="1" applyFill="1" applyBorder="1" applyAlignment="1" applyProtection="1">
      <alignment vertical="top" wrapText="1"/>
      <protection locked="0"/>
    </xf>
    <xf numFmtId="3" fontId="0" fillId="6" borderId="34" xfId="0" applyNumberFormat="1" applyFill="1" applyBorder="1" applyAlignment="1">
      <alignment horizontal="right" wrapText="1"/>
    </xf>
    <xf numFmtId="166" fontId="0" fillId="4" borderId="40" xfId="0" applyNumberFormat="1" applyFill="1" applyBorder="1" applyAlignment="1">
      <alignment wrapText="1"/>
    </xf>
    <xf numFmtId="3" fontId="0" fillId="6" borderId="34" xfId="0" applyNumberFormat="1" applyFill="1" applyBorder="1" applyAlignment="1" applyProtection="1">
      <alignment horizontal="right" vertical="center" wrapText="1"/>
      <protection locked="0"/>
    </xf>
    <xf numFmtId="1" fontId="0" fillId="6" borderId="41" xfId="0" applyNumberFormat="1" applyFill="1" applyBorder="1" applyAlignment="1" applyProtection="1">
      <alignment horizontal="center" wrapText="1"/>
      <protection locked="0"/>
    </xf>
    <xf numFmtId="3" fontId="0" fillId="6" borderId="34" xfId="0" applyNumberFormat="1" applyFill="1" applyBorder="1" applyAlignment="1">
      <alignment horizontal="right" vertical="center" wrapText="1"/>
    </xf>
    <xf numFmtId="166" fontId="0" fillId="4" borderId="34" xfId="0" applyNumberFormat="1" applyFill="1" applyBorder="1" applyAlignment="1" applyProtection="1">
      <alignment vertical="top" wrapText="1"/>
      <protection locked="0"/>
    </xf>
    <xf numFmtId="1" fontId="0" fillId="6" borderId="34" xfId="0" applyNumberFormat="1" applyFill="1" applyBorder="1" applyAlignment="1" applyProtection="1">
      <alignment horizontal="center" wrapText="1"/>
      <protection locked="0"/>
    </xf>
    <xf numFmtId="166" fontId="0" fillId="5" borderId="42" xfId="0" applyNumberFormat="1" applyFill="1" applyBorder="1" applyAlignment="1" applyProtection="1">
      <alignment vertical="top" wrapText="1"/>
      <protection locked="0"/>
    </xf>
    <xf numFmtId="0" fontId="0" fillId="6" borderId="18" xfId="0" applyFill="1" applyBorder="1" applyAlignment="1">
      <alignment horizontal="center"/>
    </xf>
    <xf numFmtId="0" fontId="0" fillId="5" borderId="46" xfId="0" applyFill="1" applyBorder="1"/>
    <xf numFmtId="0" fontId="0" fillId="5" borderId="47" xfId="0" applyFill="1" applyBorder="1"/>
    <xf numFmtId="0" fontId="0" fillId="10" borderId="18" xfId="0" applyFill="1" applyBorder="1" applyAlignment="1">
      <alignment horizontal="center"/>
    </xf>
    <xf numFmtId="166" fontId="0" fillId="0" borderId="46" xfId="0" applyNumberFormat="1" applyBorder="1" applyAlignment="1" applyProtection="1">
      <alignment vertical="top"/>
      <protection locked="0"/>
    </xf>
    <xf numFmtId="166" fontId="0" fillId="0" borderId="36" xfId="0" applyNumberFormat="1" applyBorder="1" applyAlignment="1" applyProtection="1">
      <alignment vertical="top"/>
      <protection locked="0"/>
    </xf>
    <xf numFmtId="166" fontId="0" fillId="0" borderId="53" xfId="0" applyNumberFormat="1" applyBorder="1" applyAlignment="1" applyProtection="1">
      <alignment vertical="top"/>
      <protection locked="0"/>
    </xf>
    <xf numFmtId="166" fontId="0" fillId="0" borderId="46" xfId="0" applyNumberFormat="1" applyBorder="1"/>
    <xf numFmtId="166" fontId="0" fillId="10" borderId="53" xfId="0" applyNumberFormat="1" applyFill="1" applyBorder="1"/>
    <xf numFmtId="166" fontId="0" fillId="0" borderId="36" xfId="0" applyNumberFormat="1" applyBorder="1" applyAlignment="1">
      <alignment horizontal="right"/>
    </xf>
    <xf numFmtId="166" fontId="0" fillId="0" borderId="53" xfId="0" applyNumberFormat="1" applyBorder="1"/>
    <xf numFmtId="166" fontId="0" fillId="0" borderId="54" xfId="0" applyNumberFormat="1" applyBorder="1"/>
    <xf numFmtId="166" fontId="0" fillId="10" borderId="36" xfId="0" applyNumberFormat="1" applyFill="1" applyBorder="1" applyAlignment="1" applyProtection="1">
      <alignment vertical="top"/>
      <protection locked="0"/>
    </xf>
    <xf numFmtId="166" fontId="0" fillId="10" borderId="36" xfId="0" applyNumberFormat="1" applyFill="1" applyBorder="1" applyAlignment="1" applyProtection="1">
      <alignment horizontal="right" vertical="top"/>
      <protection locked="0"/>
    </xf>
    <xf numFmtId="166" fontId="0" fillId="10" borderId="53" xfId="0" applyNumberFormat="1" applyFill="1" applyBorder="1" applyAlignment="1" applyProtection="1">
      <alignment vertical="top"/>
      <protection locked="0"/>
    </xf>
    <xf numFmtId="1" fontId="0" fillId="6" borderId="16" xfId="0" applyNumberFormat="1" applyFill="1" applyBorder="1" applyAlignment="1" applyProtection="1">
      <alignment horizontal="center" vertical="top"/>
      <protection locked="0"/>
    </xf>
    <xf numFmtId="1" fontId="0" fillId="10" borderId="16" xfId="0" applyNumberFormat="1" applyFill="1" applyBorder="1" applyAlignment="1" applyProtection="1">
      <alignment horizontal="center" vertical="top"/>
      <protection locked="0"/>
    </xf>
    <xf numFmtId="1" fontId="0" fillId="10" borderId="18" xfId="0" applyNumberFormat="1" applyFill="1" applyBorder="1" applyAlignment="1" applyProtection="1">
      <alignment horizontal="center" vertical="top"/>
      <protection locked="0"/>
    </xf>
    <xf numFmtId="166" fontId="0" fillId="0" borderId="36" xfId="0" applyNumberFormat="1" applyBorder="1" applyAlignment="1" applyProtection="1">
      <alignment horizontal="right" vertical="top"/>
      <protection locked="0"/>
    </xf>
    <xf numFmtId="166" fontId="0" fillId="0" borderId="36" xfId="0" applyNumberFormat="1" applyBorder="1" applyProtection="1">
      <protection locked="0"/>
    </xf>
    <xf numFmtId="166" fontId="0" fillId="10" borderId="47" xfId="0" applyNumberFormat="1" applyFill="1" applyBorder="1" applyAlignment="1" applyProtection="1">
      <alignment vertical="top"/>
      <protection locked="0"/>
    </xf>
    <xf numFmtId="166" fontId="0" fillId="5" borderId="38" xfId="0" applyNumberFormat="1" applyFill="1" applyBorder="1" applyAlignment="1" applyProtection="1">
      <alignment vertical="top"/>
      <protection locked="0"/>
    </xf>
    <xf numFmtId="166" fontId="0" fillId="5" borderId="39" xfId="0" applyNumberFormat="1" applyFill="1" applyBorder="1" applyAlignment="1" applyProtection="1">
      <alignment vertical="top"/>
      <protection locked="0"/>
    </xf>
    <xf numFmtId="0" fontId="0" fillId="5" borderId="34" xfId="0" applyFill="1" applyBorder="1"/>
    <xf numFmtId="0" fontId="0" fillId="5" borderId="55" xfId="0" applyFill="1" applyBorder="1" applyAlignment="1">
      <alignment horizontal="left"/>
    </xf>
    <xf numFmtId="3" fontId="0" fillId="6" borderId="55" xfId="0" applyNumberFormat="1" applyFill="1" applyBorder="1" applyAlignment="1" applyProtection="1">
      <alignment vertical="top"/>
      <protection locked="0"/>
    </xf>
    <xf numFmtId="166" fontId="0" fillId="0" borderId="56" xfId="0" applyNumberFormat="1" applyBorder="1" applyAlignment="1" applyProtection="1">
      <alignment vertical="top"/>
      <protection locked="0"/>
    </xf>
    <xf numFmtId="0" fontId="0" fillId="10" borderId="57" xfId="0" applyFill="1" applyBorder="1" applyAlignment="1">
      <alignment horizontal="center"/>
    </xf>
    <xf numFmtId="0" fontId="0" fillId="10" borderId="55" xfId="0" applyFill="1" applyBorder="1"/>
    <xf numFmtId="166" fontId="0" fillId="10" borderId="56" xfId="0" applyNumberFormat="1" applyFill="1" applyBorder="1"/>
    <xf numFmtId="0" fontId="0" fillId="6" borderId="41" xfId="0" applyFill="1" applyBorder="1" applyAlignment="1">
      <alignment horizontal="center"/>
    </xf>
    <xf numFmtId="3" fontId="0" fillId="6" borderId="55" xfId="0" applyNumberFormat="1" applyFill="1" applyBorder="1"/>
    <xf numFmtId="166" fontId="0" fillId="0" borderId="56" xfId="0" applyNumberFormat="1" applyBorder="1"/>
    <xf numFmtId="0" fontId="0" fillId="10" borderId="41" xfId="0" applyFill="1" applyBorder="1" applyAlignment="1">
      <alignment horizontal="center"/>
    </xf>
    <xf numFmtId="166" fontId="0" fillId="10" borderId="56" xfId="0" applyNumberFormat="1" applyFill="1" applyBorder="1" applyAlignment="1" applyProtection="1">
      <alignment vertical="top"/>
      <protection locked="0"/>
    </xf>
    <xf numFmtId="0" fontId="0" fillId="6" borderId="57" xfId="0" applyFill="1" applyBorder="1" applyAlignment="1">
      <alignment horizontal="center"/>
    </xf>
    <xf numFmtId="1" fontId="0" fillId="10" borderId="57" xfId="0" applyNumberFormat="1" applyFill="1" applyBorder="1" applyAlignment="1" applyProtection="1">
      <alignment horizontal="center" vertical="top"/>
      <protection locked="0"/>
    </xf>
    <xf numFmtId="0" fontId="0" fillId="10" borderId="55" xfId="0" applyFill="1" applyBorder="1" applyAlignment="1" applyProtection="1">
      <alignment vertical="top"/>
      <protection locked="0"/>
    </xf>
    <xf numFmtId="1" fontId="0" fillId="10" borderId="41" xfId="0" applyNumberFormat="1" applyFill="1" applyBorder="1" applyAlignment="1" applyProtection="1">
      <alignment horizontal="center" vertical="top"/>
      <protection locked="0"/>
    </xf>
    <xf numFmtId="166" fontId="0" fillId="10" borderId="55" xfId="0" applyNumberFormat="1" applyFill="1" applyBorder="1" applyAlignment="1" applyProtection="1">
      <alignment vertical="top"/>
      <protection locked="0"/>
    </xf>
    <xf numFmtId="166" fontId="0" fillId="5" borderId="40" xfId="0" applyNumberFormat="1" applyFill="1" applyBorder="1" applyAlignment="1" applyProtection="1">
      <alignment vertical="top"/>
      <protection locked="0"/>
    </xf>
    <xf numFmtId="0" fontId="0" fillId="5" borderId="59" xfId="0" applyFill="1" applyBorder="1"/>
    <xf numFmtId="0" fontId="0" fillId="6" borderId="58" xfId="0" applyFill="1" applyBorder="1" applyAlignment="1">
      <alignment horizontal="center"/>
    </xf>
    <xf numFmtId="0" fontId="0" fillId="5" borderId="36" xfId="0" applyFill="1" applyBorder="1" applyAlignment="1">
      <alignment horizontal="left" wrapText="1"/>
    </xf>
    <xf numFmtId="166" fontId="0" fillId="0" borderId="52" xfId="0" applyNumberFormat="1" applyBorder="1"/>
    <xf numFmtId="166" fontId="0" fillId="0" borderId="49" xfId="0" applyNumberFormat="1" applyBorder="1"/>
    <xf numFmtId="166" fontId="0" fillId="0" borderId="60" xfId="0" applyNumberFormat="1" applyBorder="1" applyAlignment="1" applyProtection="1">
      <alignment vertical="top" wrapText="1"/>
      <protection locked="0"/>
    </xf>
    <xf numFmtId="166" fontId="0" fillId="0" borderId="36" xfId="0" applyNumberFormat="1" applyBorder="1" applyAlignment="1" applyProtection="1">
      <alignment vertical="top" wrapText="1"/>
      <protection locked="0"/>
    </xf>
    <xf numFmtId="164" fontId="0" fillId="10" borderId="46" xfId="0" applyNumberFormat="1" applyFill="1" applyBorder="1" applyAlignment="1">
      <alignment wrapText="1"/>
    </xf>
    <xf numFmtId="164" fontId="0" fillId="10" borderId="36" xfId="0" applyNumberFormat="1" applyFill="1" applyBorder="1" applyAlignment="1">
      <alignment horizontal="right" wrapText="1"/>
    </xf>
    <xf numFmtId="166" fontId="0" fillId="0" borderId="36" xfId="0" applyNumberFormat="1" applyBorder="1" applyAlignment="1">
      <alignment horizontal="right" wrapText="1"/>
    </xf>
    <xf numFmtId="166" fontId="0" fillId="0" borderId="36" xfId="0" applyNumberFormat="1" applyBorder="1" applyAlignment="1">
      <alignment wrapText="1"/>
    </xf>
    <xf numFmtId="166" fontId="0" fillId="0" borderId="44" xfId="0" applyNumberFormat="1" applyBorder="1"/>
    <xf numFmtId="166" fontId="0" fillId="10" borderId="36" xfId="0" applyNumberFormat="1" applyFill="1" applyBorder="1" applyAlignment="1">
      <alignment horizontal="right" wrapText="1"/>
    </xf>
    <xf numFmtId="1" fontId="0" fillId="10" borderId="16" xfId="0" applyNumberFormat="1" applyFill="1" applyBorder="1" applyAlignment="1" applyProtection="1">
      <alignment vertical="top" wrapText="1"/>
      <protection locked="0"/>
    </xf>
    <xf numFmtId="1" fontId="0" fillId="10" borderId="16" xfId="0" applyNumberFormat="1" applyFill="1" applyBorder="1" applyAlignment="1" applyProtection="1">
      <alignment horizontal="center" vertical="top" wrapText="1"/>
      <protection locked="0"/>
    </xf>
    <xf numFmtId="166" fontId="0" fillId="0" borderId="61" xfId="0" applyNumberFormat="1" applyBorder="1"/>
    <xf numFmtId="166" fontId="0" fillId="0" borderId="62" xfId="0" applyNumberFormat="1" applyBorder="1"/>
    <xf numFmtId="1" fontId="0" fillId="6" borderId="16" xfId="0" applyNumberFormat="1" applyFill="1" applyBorder="1" applyAlignment="1" applyProtection="1">
      <alignment horizontal="center" vertical="top" wrapText="1"/>
      <protection locked="0"/>
    </xf>
    <xf numFmtId="166" fontId="0" fillId="5" borderId="37" xfId="0" applyNumberFormat="1" applyFill="1" applyBorder="1" applyAlignment="1" applyProtection="1">
      <alignment vertical="top" wrapText="1"/>
      <protection locked="0"/>
    </xf>
    <xf numFmtId="4" fontId="0" fillId="6" borderId="34" xfId="0" applyNumberFormat="1" applyFill="1" applyBorder="1" applyAlignment="1" applyProtection="1">
      <alignment vertical="top" wrapText="1"/>
      <protection locked="0"/>
    </xf>
    <xf numFmtId="166" fontId="0" fillId="0" borderId="40" xfId="0" applyNumberFormat="1" applyBorder="1" applyAlignment="1" applyProtection="1">
      <alignment vertical="top" wrapText="1"/>
      <protection locked="0"/>
    </xf>
    <xf numFmtId="0" fontId="0" fillId="6" borderId="34" xfId="0" applyFill="1" applyBorder="1" applyAlignment="1">
      <alignment wrapText="1"/>
    </xf>
    <xf numFmtId="166" fontId="0" fillId="0" borderId="40" xfId="0" applyNumberFormat="1" applyBorder="1" applyAlignment="1">
      <alignment wrapText="1"/>
    </xf>
    <xf numFmtId="0" fontId="0" fillId="6" borderId="34" xfId="0" applyFill="1" applyBorder="1" applyAlignment="1">
      <alignment horizontal="right" wrapText="1"/>
    </xf>
    <xf numFmtId="0" fontId="0" fillId="10" borderId="41" xfId="0" applyFill="1" applyBorder="1" applyAlignment="1">
      <alignment horizontal="center" wrapText="1"/>
    </xf>
    <xf numFmtId="4" fontId="0" fillId="10" borderId="34" xfId="0" applyNumberFormat="1" applyFill="1" applyBorder="1" applyAlignment="1" applyProtection="1">
      <alignment vertical="top" wrapText="1"/>
      <protection locked="0"/>
    </xf>
    <xf numFmtId="164" fontId="0" fillId="10" borderId="40" xfId="0" applyNumberFormat="1" applyFill="1" applyBorder="1" applyAlignment="1" applyProtection="1">
      <alignment vertical="top" wrapText="1"/>
      <protection locked="0"/>
    </xf>
    <xf numFmtId="1" fontId="0" fillId="10" borderId="41" xfId="0" applyNumberFormat="1" applyFill="1" applyBorder="1" applyAlignment="1" applyProtection="1">
      <alignment horizontal="center" vertical="top" wrapText="1"/>
      <protection locked="0"/>
    </xf>
    <xf numFmtId="166" fontId="0" fillId="10" borderId="40" xfId="0" applyNumberFormat="1" applyFill="1" applyBorder="1" applyAlignment="1" applyProtection="1">
      <alignment vertical="top" wrapText="1"/>
      <protection locked="0"/>
    </xf>
    <xf numFmtId="0" fontId="0" fillId="10" borderId="41" xfId="0" applyFill="1" applyBorder="1" applyAlignment="1">
      <alignment wrapText="1"/>
    </xf>
    <xf numFmtId="0" fontId="0" fillId="10" borderId="34" xfId="0" applyFill="1" applyBorder="1" applyAlignment="1">
      <alignment wrapText="1"/>
    </xf>
    <xf numFmtId="1" fontId="0" fillId="6" borderId="41" xfId="0" applyNumberFormat="1" applyFill="1" applyBorder="1" applyAlignment="1" applyProtection="1">
      <alignment horizontal="center" vertical="top" wrapText="1"/>
      <protection locked="0"/>
    </xf>
    <xf numFmtId="0" fontId="0" fillId="6" borderId="34" xfId="0" applyFill="1" applyBorder="1" applyAlignment="1" applyProtection="1">
      <alignment horizontal="right" vertical="top" wrapText="1"/>
      <protection locked="0"/>
    </xf>
    <xf numFmtId="164" fontId="0" fillId="0" borderId="46" xfId="0" applyNumberFormat="1" applyBorder="1" applyAlignment="1" applyProtection="1">
      <alignment vertical="top" wrapText="1"/>
      <protection locked="0"/>
    </xf>
    <xf numFmtId="164" fontId="0" fillId="0" borderId="36" xfId="0" applyNumberFormat="1" applyBorder="1" applyAlignment="1" applyProtection="1">
      <alignment vertical="top" wrapText="1"/>
      <protection locked="0"/>
    </xf>
    <xf numFmtId="164" fontId="0" fillId="0" borderId="47" xfId="0" applyNumberFormat="1" applyBorder="1" applyAlignment="1" applyProtection="1">
      <alignment vertical="top" wrapText="1"/>
      <protection locked="0"/>
    </xf>
    <xf numFmtId="164" fontId="0" fillId="0" borderId="46" xfId="0" applyNumberFormat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0" fillId="10" borderId="47" xfId="0" applyNumberFormat="1" applyFill="1" applyBorder="1" applyAlignment="1">
      <alignment wrapText="1"/>
    </xf>
    <xf numFmtId="164" fontId="0" fillId="0" borderId="47" xfId="0" applyNumberFormat="1" applyBorder="1" applyAlignment="1">
      <alignment wrapText="1"/>
    </xf>
    <xf numFmtId="164" fontId="0" fillId="10" borderId="47" xfId="0" applyNumberFormat="1" applyFill="1" applyBorder="1" applyAlignment="1" applyProtection="1">
      <alignment vertical="top" wrapText="1"/>
      <protection locked="0"/>
    </xf>
    <xf numFmtId="164" fontId="0" fillId="10" borderId="46" xfId="0" applyNumberFormat="1" applyFill="1" applyBorder="1" applyAlignment="1" applyProtection="1">
      <alignment vertical="top" wrapText="1"/>
      <protection locked="0"/>
    </xf>
    <xf numFmtId="0" fontId="0" fillId="5" borderId="40" xfId="0" applyFill="1" applyBorder="1" applyAlignment="1">
      <alignment horizontal="left" vertical="center" wrapText="1"/>
    </xf>
    <xf numFmtId="3" fontId="0" fillId="6" borderId="34" xfId="0" applyNumberFormat="1" applyFill="1" applyBorder="1" applyAlignment="1" applyProtection="1">
      <alignment vertical="top" wrapText="1"/>
      <protection locked="0"/>
    </xf>
    <xf numFmtId="164" fontId="0" fillId="0" borderId="40" xfId="0" applyNumberFormat="1" applyBorder="1" applyAlignment="1" applyProtection="1">
      <alignment vertical="top" wrapText="1"/>
      <protection locked="0"/>
    </xf>
    <xf numFmtId="3" fontId="0" fillId="6" borderId="34" xfId="0" applyNumberFormat="1" applyFill="1" applyBorder="1" applyAlignment="1">
      <alignment wrapText="1"/>
    </xf>
    <xf numFmtId="0" fontId="0" fillId="6" borderId="55" xfId="0" applyFill="1" applyBorder="1" applyAlignment="1">
      <alignment horizontal="right" wrapText="1"/>
    </xf>
    <xf numFmtId="164" fontId="0" fillId="0" borderId="34" xfId="0" applyNumberFormat="1" applyBorder="1" applyAlignment="1" applyProtection="1">
      <alignment vertical="top" wrapText="1"/>
      <protection locked="0"/>
    </xf>
    <xf numFmtId="1" fontId="0" fillId="10" borderId="34" xfId="0" applyNumberFormat="1" applyFill="1" applyBorder="1" applyAlignment="1" applyProtection="1">
      <alignment horizontal="center" vertical="top" wrapText="1"/>
      <protection locked="0"/>
    </xf>
    <xf numFmtId="3" fontId="0" fillId="10" borderId="34" xfId="0" applyNumberFormat="1" applyFill="1" applyBorder="1" applyAlignment="1" applyProtection="1">
      <alignment vertical="top" wrapText="1"/>
      <protection locked="0"/>
    </xf>
    <xf numFmtId="1" fontId="0" fillId="10" borderId="41" xfId="0" applyNumberFormat="1" applyFill="1" applyBorder="1" applyAlignment="1" applyProtection="1">
      <alignment vertical="top" wrapText="1"/>
      <protection locked="0"/>
    </xf>
    <xf numFmtId="3" fontId="0" fillId="10" borderId="34" xfId="0" applyNumberFormat="1" applyFill="1" applyBorder="1" applyAlignment="1" applyProtection="1">
      <alignment horizontal="right" vertical="top" wrapText="1"/>
      <protection locked="0"/>
    </xf>
    <xf numFmtId="0" fontId="0" fillId="5" borderId="46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36" xfId="0" applyFill="1" applyBorder="1" applyAlignment="1">
      <alignment horizontal="left" vertical="center"/>
    </xf>
    <xf numFmtId="0" fontId="6" fillId="5" borderId="36" xfId="0" applyFont="1" applyFill="1" applyBorder="1" applyAlignment="1">
      <alignment horizontal="left" vertical="top"/>
    </xf>
    <xf numFmtId="0" fontId="0" fillId="5" borderId="36" xfId="1" applyNumberFormat="1" applyFont="1" applyFill="1" applyBorder="1" applyAlignment="1">
      <alignment horizontal="left" vertical="top"/>
    </xf>
    <xf numFmtId="164" fontId="0" fillId="0" borderId="46" xfId="0" applyNumberFormat="1" applyBorder="1" applyAlignment="1" applyProtection="1">
      <alignment vertical="top"/>
      <protection locked="0"/>
    </xf>
    <xf numFmtId="164" fontId="0" fillId="0" borderId="36" xfId="0" applyNumberFormat="1" applyBorder="1" applyAlignment="1" applyProtection="1">
      <alignment vertical="top"/>
      <protection locked="0"/>
    </xf>
    <xf numFmtId="164" fontId="0" fillId="0" borderId="36" xfId="0" applyNumberFormat="1" applyBorder="1" applyProtection="1">
      <protection locked="0"/>
    </xf>
    <xf numFmtId="164" fontId="0" fillId="10" borderId="36" xfId="0" applyNumberFormat="1" applyFill="1" applyBorder="1" applyAlignment="1" applyProtection="1">
      <alignment vertical="top"/>
      <protection locked="0"/>
    </xf>
    <xf numFmtId="164" fontId="0" fillId="0" borderId="36" xfId="0" applyNumberFormat="1" applyBorder="1"/>
    <xf numFmtId="164" fontId="0" fillId="10" borderId="36" xfId="0" applyNumberFormat="1" applyFill="1" applyBorder="1" applyProtection="1">
      <protection locked="0"/>
    </xf>
    <xf numFmtId="166" fontId="0" fillId="5" borderId="29" xfId="0" applyNumberFormat="1" applyFill="1" applyBorder="1" applyAlignment="1" applyProtection="1">
      <alignment vertical="top"/>
      <protection locked="0"/>
    </xf>
    <xf numFmtId="166" fontId="0" fillId="5" borderId="51" xfId="0" applyNumberFormat="1" applyFill="1" applyBorder="1" applyAlignment="1" applyProtection="1">
      <alignment vertical="top"/>
      <protection locked="0"/>
    </xf>
    <xf numFmtId="0" fontId="0" fillId="5" borderId="40" xfId="0" applyFill="1" applyBorder="1" applyAlignment="1">
      <alignment horizontal="left"/>
    </xf>
    <xf numFmtId="3" fontId="0" fillId="6" borderId="34" xfId="0" applyNumberFormat="1" applyFill="1" applyBorder="1" applyAlignment="1" applyProtection="1">
      <alignment vertical="top"/>
      <protection locked="0"/>
    </xf>
    <xf numFmtId="164" fontId="0" fillId="0" borderId="40" xfId="0" applyNumberFormat="1" applyBorder="1" applyAlignment="1" applyProtection="1">
      <alignment vertical="top"/>
      <protection locked="0"/>
    </xf>
    <xf numFmtId="3" fontId="0" fillId="6" borderId="34" xfId="0" applyNumberFormat="1" applyFill="1" applyBorder="1"/>
    <xf numFmtId="166" fontId="0" fillId="5" borderId="42" xfId="0" applyNumberFormat="1" applyFill="1" applyBorder="1" applyAlignment="1" applyProtection="1">
      <alignment vertical="top"/>
      <protection locked="0"/>
    </xf>
    <xf numFmtId="0" fontId="0" fillId="6" borderId="16" xfId="0" applyFill="1" applyBorder="1" applyAlignment="1">
      <alignment wrapText="1"/>
    </xf>
    <xf numFmtId="0" fontId="0" fillId="6" borderId="63" xfId="0" applyFill="1" applyBorder="1" applyAlignment="1">
      <alignment wrapText="1"/>
    </xf>
    <xf numFmtId="164" fontId="0" fillId="0" borderId="36" xfId="0" applyNumberFormat="1" applyBorder="1" applyAlignment="1" applyProtection="1">
      <alignment wrapText="1"/>
      <protection locked="0"/>
    </xf>
    <xf numFmtId="164" fontId="0" fillId="0" borderId="64" xfId="0" applyNumberFormat="1" applyBorder="1" applyAlignment="1" applyProtection="1">
      <alignment wrapText="1"/>
      <protection locked="0"/>
    </xf>
    <xf numFmtId="164" fontId="0" fillId="0" borderId="40" xfId="0" applyNumberFormat="1" applyBorder="1" applyAlignment="1" applyProtection="1">
      <alignment wrapText="1"/>
      <protection locked="0"/>
    </xf>
    <xf numFmtId="166" fontId="0" fillId="5" borderId="65" xfId="0" applyNumberFormat="1" applyFill="1" applyBorder="1" applyAlignment="1" applyProtection="1">
      <alignment vertical="top" wrapText="1"/>
      <protection locked="0"/>
    </xf>
    <xf numFmtId="166" fontId="0" fillId="5" borderId="66" xfId="0" applyNumberFormat="1" applyFill="1" applyBorder="1" applyAlignment="1" applyProtection="1">
      <alignment vertical="top" wrapText="1"/>
      <protection locked="0"/>
    </xf>
    <xf numFmtId="166" fontId="0" fillId="5" borderId="25" xfId="0" applyNumberFormat="1" applyFill="1" applyBorder="1" applyAlignment="1" applyProtection="1">
      <alignment vertical="top" wrapText="1"/>
      <protection locked="0"/>
    </xf>
    <xf numFmtId="0" fontId="0" fillId="10" borderId="16" xfId="0" applyFill="1" applyBorder="1"/>
    <xf numFmtId="0" fontId="0" fillId="10" borderId="36" xfId="0" applyFill="1" applyBorder="1"/>
    <xf numFmtId="166" fontId="0" fillId="4" borderId="40" xfId="0" applyNumberFormat="1" applyFill="1" applyBorder="1"/>
    <xf numFmtId="1" fontId="0" fillId="6" borderId="20" xfId="0" applyNumberFormat="1" applyFill="1" applyBorder="1" applyAlignment="1">
      <alignment horizontal="center"/>
    </xf>
    <xf numFmtId="1" fontId="0" fillId="10" borderId="16" xfId="0" applyNumberFormat="1" applyFill="1" applyBorder="1"/>
    <xf numFmtId="0" fontId="0" fillId="9" borderId="20" xfId="0" applyFill="1" applyBorder="1" applyAlignment="1">
      <alignment horizontal="center"/>
    </xf>
    <xf numFmtId="166" fontId="0" fillId="9" borderId="36" xfId="0" applyNumberForma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 vertical="center" wrapText="1"/>
    </xf>
    <xf numFmtId="166" fontId="0" fillId="7" borderId="2" xfId="0" applyNumberFormat="1" applyFill="1" applyBorder="1" applyAlignment="1">
      <alignment horizontal="center" vertical="center" wrapText="1"/>
    </xf>
    <xf numFmtId="166" fontId="0" fillId="7" borderId="4" xfId="0" applyNumberFormat="1" applyFill="1" applyBorder="1" applyAlignment="1">
      <alignment horizontal="center" vertical="center" wrapText="1"/>
    </xf>
  </cellXfs>
  <cellStyles count="2">
    <cellStyle name="20% — akcent 5" xfId="1" builtinId="46"/>
    <cellStyle name="Normalny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tusz.pl/wklady-atramentowe-tusz-oryginalny-canon-pgi-1500-xl-9195b001-Zolty-do-drukarek-canon-p-6529.html%20https:/www.drtusz.pl/wklady-atramentowe-tusz-oryginalny-canon-pgi-1500-xl-9194b001-purpurowy-do-drukarek-canon-p-6530.html%20https:/tonerdodrukarki.pl/product-pol-9233-Tusz-Oryginalny-Canon-PGI-1500XL-MAXIFY-MB2050-MB2150-MB2155-MB2350-PGI-1500XL-C-Niebieski.html" TargetMode="External"/><Relationship Id="rId21" Type="http://schemas.openxmlformats.org/officeDocument/2006/relationships/hyperlink" Target="https://everprint.pl/pl/p/Tusz-oryginalny-Canon-PGI-1500XLM-Magenta-12-ml/26420%20https:/sklep-met.pl/3225089-canon-oryginalny-wklad-atramentowy--tusz-pgi-1500xl-maxify-cyan-xl-cart-9193b001%20https:/everprint.pl/pl/p/Tusz-oryginalny-Canon-PGI-1500XLY-Yellow-12-ml/26421" TargetMode="External"/><Relationship Id="rId42" Type="http://schemas.openxmlformats.org/officeDocument/2006/relationships/hyperlink" Target="https://printer4.pl/22827-tusz-jetworld-black-hp-950xl-wskazuja-poziom-tuszu-zamiennik-refabrykowany-cn045" TargetMode="External"/><Relationship Id="rId47" Type="http://schemas.openxmlformats.org/officeDocument/2006/relationships/hyperlink" Target="https://krakprint.pl/pl/p/Tusz-Canon-Oryginal-CL-546-8289B001-ColorCMY/5260" TargetMode="External"/><Relationship Id="rId63" Type="http://schemas.openxmlformats.org/officeDocument/2006/relationships/hyperlink" Target="https://everprint.pl/pl/p/Tusz-oryginalny-HP-343-Color-C8766EE-7-ml/27372" TargetMode="External"/><Relationship Id="rId68" Type="http://schemas.openxmlformats.org/officeDocument/2006/relationships/hyperlink" Target="https://xeroserwis.pl/p/2826/500513/activejet-ah-23n-tusz-zamiennik-hp-23-c1823d-supreme-47-ml-kolor--activejet-tusze-do-drukarek.html" TargetMode="External"/><Relationship Id="rId16" Type="http://schemas.openxmlformats.org/officeDocument/2006/relationships/hyperlink" Target="https://www.empik.com/tusz-canon-kolor-cl-541xl-cl541xl-5226b001-400-str-canon,p1398348563,elektronika-p?utm_medium=oferty_cpc&amp;%243p=a_custom_1121418919869422945&amp;~campaign=Elektronika%20%3E%20Drukarki%20i%20sprz%C4%99t%20biurowy%20%3E%20Tusze%20i%20tonery&amp;~campaignId=Elektronika&amp;~ad_set_name=p1398348563&amp;~ad_name=13331&amp;%24web_only=true&amp;utm_source=ceneo.pl&amp;utm_content=p1398348563&amp;utm_term=Elektronika&amp;utm_campaign=13331&amp;mpShopId=13331&amp;_branch_match_id=1321792229264892626&amp;_branch_referrer=H4sIAAAAAAAAA1VRW2uDMBj9NemLaM1FqwMZoxfYc%2FceYpq2ztyICc7%2B%2BkXdWAeB5Fz4ON%2FJ3Xs7vGy3ynwKZbs%2BY9ZmstP9dnfGpWzJLQ%2FtK0AE24ZRHgZvFIUQQQKrGtZVWROEalJswO7ImbKsu%2BnmKEXvndFdzxKAj8nBhZ65vku6ZLDuAfYE1LVP2i44M06L5SMMDxF1b7Rw0%2FO098vzvFlhFzoITzVTorEQ1xUmVVHiH2mhIcYYbmLsUbTUaDk13gUxE1cmZct4T4OTzX3eHuA3gE7xjOOYrSVwoyL2MVPKmTY67Y00LuUyLQj8kvGx3gVCZZvnMCV5ng7erW6A9k%2BxIhJ%2F%2BVML8Cl4RZW4dEEBfDBX4fxEueWbmR9McFw0XGhhMisXjhvthfb%2Flp15L5z6V85i%2Fv2FtQNlz3djY4kL%2FAb32daR7wEAAA%3D%3D" TargetMode="External"/><Relationship Id="rId11" Type="http://schemas.openxmlformats.org/officeDocument/2006/relationships/hyperlink" Target="https://www.kakto.pl/hp-tusz-nr-62xl-c2p07ae-tri-color" TargetMode="External"/><Relationship Id="rId32" Type="http://schemas.openxmlformats.org/officeDocument/2006/relationships/hyperlink" Target="https://tonermarkt.pl/canon/30129-canon-tusz-cl-541-kolor-180s.html?utm_source=ceneo&amp;utm_medium=pricewars2&amp;utm_campaign=canon-tusz-cl-541-kolor-180s&amp;ceneo_cid=adfe1afa-482d-0265-7709-bb24a108e07f" TargetMode="External"/><Relationship Id="rId37" Type="http://schemas.openxmlformats.org/officeDocument/2006/relationships/hyperlink" Target="https://www.magusz.com.pl/tusz-black-hp-8100-8600-251dw-276dw-cn045ae.html" TargetMode="External"/><Relationship Id="rId53" Type="http://schemas.openxmlformats.org/officeDocument/2006/relationships/hyperlink" Target="https://mediamarkt.pl/pl/product/_tusz-hp-22-1001974.html" TargetMode="External"/><Relationship Id="rId58" Type="http://schemas.openxmlformats.org/officeDocument/2006/relationships/hyperlink" Target="https://www.dd-print.pl/pl/products/zamiennik-hp-21xl-c9351ce-25ml-black-tusz-marki-jetworld-do-f380-f2180-f2280-f4180-11361" TargetMode="External"/><Relationship Id="rId74" Type="http://schemas.openxmlformats.org/officeDocument/2006/relationships/hyperlink" Target="https://printer4.pl/22739-tusz-jetworld-trojkolorowy-hp-343-zamiennik-refabrykowany-c8766ee" TargetMode="External"/><Relationship Id="rId79" Type="http://schemas.openxmlformats.org/officeDocument/2006/relationships/hyperlink" Target="https://www.b365.pl/pl/p/Oryginalny-trojkolorowy-wklad-atramentowy-HP-62XL-C2P07AE/7943" TargetMode="External"/><Relationship Id="rId5" Type="http://schemas.openxmlformats.org/officeDocument/2006/relationships/hyperlink" Target="https://tanie-tusze.com/pl/p/Tusz-ActiveJet-AB-223YN-Yellow-do-drukarki-Brother-zamiennik-Brother-LC223Y/2868%20https:/tanie-tusze.com/pl/p/Tusz-ActiveJet-AB-223MN-Magenta-do-drukarki-Brother-zamiennik-Brother-LC223M/2867%20https:/tanie-tusze.com/pl/p/Tusz-ActiveJet-AB-223CN-Cyan-do-drukarki-Brother-zamiennik-Brother-LC223C/2866" TargetMode="External"/><Relationship Id="rId61" Type="http://schemas.openxmlformats.org/officeDocument/2006/relationships/hyperlink" Target="https://gzt24.pl/pl/p/HP-342-C9361EE-Kolor-/78" TargetMode="External"/><Relationship Id="rId82" Type="http://schemas.openxmlformats.org/officeDocument/2006/relationships/hyperlink" Target="https://www.officehit.pl/tusze-do-drukarek-hp-zamienniki/9383-zamienniki-tuszy-do-drukarek-hp-tusz-jetworld-trojkolorowy-hp-62xl-zamiennik-refabrykowany-wskazuje-poziom-tuszu-c2p07a" TargetMode="External"/><Relationship Id="rId19" Type="http://schemas.openxmlformats.org/officeDocument/2006/relationships/hyperlink" Target="https://tuszton.pl/produkt/canon-orink-chip-pgi-1500-y-han-02412%20https:/www.dodrukarki.pl/canon-pgi-1500xl-m-zamiennik-tusz-do-canon-mb2350-mb2750-mb2050-mb2150-maxify-magenta-cena.html%20https:/www.dodrukarki.pl/canon-pgi-1500xl-c-zamiennik-tusz-do-canon-mb2150-mb2350-mb2750-mb2050-maxify-cyan-cena.html" TargetMode="External"/><Relationship Id="rId14" Type="http://schemas.openxmlformats.org/officeDocument/2006/relationships/hyperlink" Target="https://tonermarkt.pl/canon/30129-canon-tusz-cl-541-kolor-180s.html?utm_source=ceneo&amp;utm_medium=pricewars2&amp;utm_campaign=canon-tusz-cl-541-kolor-180s&amp;ceneo_cid=adfe1afa-482d-0265-7709-bb24a108e07f" TargetMode="External"/><Relationship Id="rId22" Type="http://schemas.openxmlformats.org/officeDocument/2006/relationships/hyperlink" Target="https://www.drtusz.pl/wklady-atramentowe-tusz-oryginalny-canon-pgi-1500-xl-9195b001-Zolty-do-drukarek-canon-p-6529.html%20https:/www.drtusz.pl/wklady-atramentowe-tusz-oryginalny-canon-pgi-1500-xl-9194b001-purpurowy-do-drukarek-canon-p-6530.html%20https:/tonerdodrukarki.pl/product-pol-9233-Tusz-Oryginalny-Canon-PGI-1500XL-MAXIFY-MB2050-MB2150-MB2155-MB2350-PGI-1500XL-C-Niebieski.html" TargetMode="External"/><Relationship Id="rId27" Type="http://schemas.openxmlformats.org/officeDocument/2006/relationships/hyperlink" Target="https://tuszton.pl/produkt/canon-orink-chip-pgi-1500-y-han-02412%20https:/www.dodrukarki.pl/canon-pgi-1500xl-m-zamiennik-tusz-do-canon-mb2350-mb2750-mb2050-mb2150-maxify-magenta-cena.html%20https:/www.dodrukarki.pl/canon-pgi-1500xl-c-zamiennik-tusz-do-canon-mb2150-mb2350-mb2750-mb2050-maxify-cyan-cena.html" TargetMode="External"/><Relationship Id="rId30" Type="http://schemas.openxmlformats.org/officeDocument/2006/relationships/hyperlink" Target="https://www.empik.com/tusz-jetworld-do-canon-cl-541-20ml-color,p1244989634,elektronika-p?utm_medium=oferty_cpc&amp;%243p=a_custom_1121418919869422945&amp;~campaign=Elektronika%20%3E%20Drukarki%20i%20sprz%C4%99t%20biurowy%20%3E%20Tusze%20i%20tonery&amp;~campaignId=Elektronika&amp;~ad_set_name=p1244989634&amp;~ad_name=13340&amp;%24web_only=true&amp;utm_source=ceneo.pl&amp;utm_content=p1244989634&amp;utm_term=Elektronika&amp;utm_campaign=13340&amp;mpShopId=13340&amp;_branch_match_id=1321792229264892626&amp;_branch_referrer=H4sIAAAAAAAAA1VQy2rDMBD8GuVi7ESW8nDBlJIH9JzehSxvEseSVsgSxvn62k5LU9jLPFhm5haC696WS4N3MK5pM%2BlcphvbLrdnttEVv65i9U5yzlwphYpdQCMozSmnu4IWu03B87zg6wXZHpU0TjZXWx41tMGjbVqZEHZMDj620rdN0iSd8w%2By56QoQlI10WM%2FzJav2D1g1ANa8MPrt8%2F69d%2BkyFp0EISVBkpHc86LXbFh%2FEeaacoYXy3G2D1UAq0eyuAjTMRFal1J1YrodXmb2hP2QfLTeH3fZ88RFJoRhzFTeofQo9d1WmOqpEWbKp2uOU3zldGpQo2e5PuXGCOCv7ypI%2BwUgxEG6iYawg54AR8GoZxaTHyH0SsoFVjAzOmZU2gD2PCv3MQH8ObfGLP5d%2FVnZ%2BPON3TjaDP8BgJklrHfAQAA" TargetMode="External"/><Relationship Id="rId35" Type="http://schemas.openxmlformats.org/officeDocument/2006/relationships/hyperlink" Target="https://strefabiura.pl/tusze/8704-jetworld-tusz-trojkolorowy-canon-cl-541xl-zamiennik-refabrykowany-5226b005.html?utm_source=ceneo&amp;utm_medium=referral&amp;ceneo_cid=e250f42f-3589-b173-a0cf-04fb0eb76279" TargetMode="External"/><Relationship Id="rId43" Type="http://schemas.openxmlformats.org/officeDocument/2006/relationships/hyperlink" Target="https://www.magusz.com.pl/tusz-black-hp-8100-8600-251dw-276dw-cn045ae.html" TargetMode="External"/><Relationship Id="rId48" Type="http://schemas.openxmlformats.org/officeDocument/2006/relationships/hyperlink" Target="https://fiskomp.pl/pl/products/tusz-canon-cl-546-color-601.html" TargetMode="External"/><Relationship Id="rId56" Type="http://schemas.openxmlformats.org/officeDocument/2006/relationships/hyperlink" Target="https://www.dd-print.pl/pl/products/zamiennik-hp-301xl-25ml-tricolor-tusz-marki-jetworld-12376" TargetMode="External"/><Relationship Id="rId64" Type="http://schemas.openxmlformats.org/officeDocument/2006/relationships/hyperlink" Target="https://www.alsen.pl/hp-tusz-nr-343-kolor-c8766ee" TargetMode="External"/><Relationship Id="rId69" Type="http://schemas.openxmlformats.org/officeDocument/2006/relationships/hyperlink" Target="https://www.profibiuro.pl/tusz-jwi-h337br-black-do-drukarek-hp-zamiennik-hp-337-c9364ee-18-ml-p-20212.html" TargetMode="External"/><Relationship Id="rId77" Type="http://schemas.openxmlformats.org/officeDocument/2006/relationships/hyperlink" Target="https://tonermarkt.pl/hewlett-packard/3462-hp-tusz-nr-62-c2p06ae-color-135str.html" TargetMode="External"/><Relationship Id="rId8" Type="http://schemas.openxmlformats.org/officeDocument/2006/relationships/hyperlink" Target="https://www.toner-tusz.pl/hp-tusz-color-nr-62-c2p06ae.html" TargetMode="External"/><Relationship Id="rId51" Type="http://schemas.openxmlformats.org/officeDocument/2006/relationships/hyperlink" Target="https://allegro.pl/oferta/tusz-jetworld-czarny-canon-pg-545xl-8286b001-22ml-9509366190" TargetMode="External"/><Relationship Id="rId72" Type="http://schemas.openxmlformats.org/officeDocument/2006/relationships/hyperlink" Target="https://www.magusz.com.pl/tusz-kolor-c9361ee-hp-c3180-c4180-psc-1510.html" TargetMode="External"/><Relationship Id="rId80" Type="http://schemas.openxmlformats.org/officeDocument/2006/relationships/hyperlink" Target="https://www.kakto.pl/hp-tusz-nr-62xl-c2p07ae-tri-color" TargetMode="External"/><Relationship Id="rId3" Type="http://schemas.openxmlformats.org/officeDocument/2006/relationships/hyperlink" Target="https://www.globalprint.pl/oryginalny-atrament-brother-lc-225xly-yellow-p-5025.html%20https:/www.drukuj24.pl/wklad-atramentowy-brother-lc225xlm-magenta-zz8ml-oryginalny.html%20https:/tonermarkt.pl/brother/1487-brother-tusz-lc225xlc-cyan-15k-4977766736046.html" TargetMode="External"/><Relationship Id="rId12" Type="http://schemas.openxmlformats.org/officeDocument/2006/relationships/hyperlink" Target="https://www.drtusz.pl/wklady-atramentowe-tusz-oryginalny-canon-pgi-1500-xl-9195b001-Zolty-do-drukarek-canon-p-6529.html%20https:/www.drtusz.pl/wklady-atramentowe-tusz-oryginalny-canon-pgi-1500-xl-9194b001-purpurowy-do-drukarek-canon-p-6530.html%20https:/tonerdodrukarki.pl/product-pol-9233-Tusz-Oryginalny-Canon-PGI-1500XL-MAXIFY-MB2050-MB2150-MB2155-MB2350-PGI-1500XL-C-Niebieski.html" TargetMode="External"/><Relationship Id="rId17" Type="http://schemas.openxmlformats.org/officeDocument/2006/relationships/hyperlink" Target="https://drukosfera.pl/tusz-jetworld-trojkolorowy-hp-62xl-zamiennik-refabrykowany-c2p07a-p-16713.html" TargetMode="External"/><Relationship Id="rId25" Type="http://schemas.openxmlformats.org/officeDocument/2006/relationships/hyperlink" Target="https://everprint.pl/pl/p/Tusz-oryginalny-Canon-PGI-1500XLM-Magenta-12-ml/26420%20https:/sklep-met.pl/3225089-canon-oryginalny-wklad-atramentowy--tusz-pgi-1500xl-maxify-cyan-xl-cart-9193b001%20https:/everprint.pl/pl/p/Tusz-oryginalny-Canon-PGI-1500XLY-Yellow-12-ml/26421" TargetMode="External"/><Relationship Id="rId33" Type="http://schemas.openxmlformats.org/officeDocument/2006/relationships/hyperlink" Target="https://alo.com.pl/Canon-oryginalny-ink-tusz-CL-541-XL-5226B001-CMY-400s-high-capacity-p1234139/?ref=ceneo.pl&amp;utm_source=ceneo&amp;utm_medium=referral&amp;ceneo_cid=876425dc-f811-778f-5bb2-1185c8981cd3" TargetMode="External"/><Relationship Id="rId38" Type="http://schemas.openxmlformats.org/officeDocument/2006/relationships/hyperlink" Target="https://www.centrumdruku.com.pl/canon/cli-8y_yellow.cd%20https:/www.centrumdruku.com.pl/canon/cli-8m_magenta.cd%20https:/www.centrumdruku.com.pl/canon/cli-8c_cyan.cd" TargetMode="External"/><Relationship Id="rId46" Type="http://schemas.openxmlformats.org/officeDocument/2006/relationships/hyperlink" Target="https://www.dd-print.pl/pl/products/zamiennik-hp-650-650xl-21ml-tricolor-tusz-marki-jetworld-do-deskjet-1015-1515-2515-2545-2645-3515-3545-4515-4645-15497" TargetMode="External"/><Relationship Id="rId59" Type="http://schemas.openxmlformats.org/officeDocument/2006/relationships/hyperlink" Target="https://biurtop.pl/zamienniki/15287-carthp-jetworld-c9352c-color-19ml-jwi-h22cmyxlr-5901738151574.html" TargetMode="External"/><Relationship Id="rId67" Type="http://schemas.openxmlformats.org/officeDocument/2006/relationships/hyperlink" Target="https://www.avans.pl/komputery-i-tablety/tusze-i-tonery/tusze/tusz-activejet-ah-823n-zamiennik-hp-c1823d-nr-23" TargetMode="External"/><Relationship Id="rId20" Type="http://schemas.openxmlformats.org/officeDocument/2006/relationships/hyperlink" Target="https://www.dd-print.pl/pl/products/zamiennik-canon-pgi-1500xl-y-pgi1500-13ml-yellow-tusz-marki-orink-do-canon-maxify-mb2150-mb2750-20761%20https:/www.dd-print.pl/pl/products/zamiennik-canon-pgi-1500xl-m-pgi1500-13ml-magenta-tusz-marki-orink-do-canon-maxify-mb2150-mb2750-20760%20https:/www.dd-print.pl/pl/products/zamiennik-canon-pgi-1500xl-c-pgi1500-13ml-cyan-tusz-marki-orink-do-canon-maxify-mb2150-mb2750-20759" TargetMode="External"/><Relationship Id="rId41" Type="http://schemas.openxmlformats.org/officeDocument/2006/relationships/hyperlink" Target="https://kupuj-tanio.com/hp-650-color-oryginalny-tusz-do-hp-deskjet-ink-advantage-2545-hp-deskjet-ink-advantage-4515-hp-deskjet-ink-advantage-4645-p-910.html" TargetMode="External"/><Relationship Id="rId54" Type="http://schemas.openxmlformats.org/officeDocument/2006/relationships/hyperlink" Target="https://www.x-kom.pl/p/9784-tusz-do-drukarki-hp-22-color-5ml.html" TargetMode="External"/><Relationship Id="rId62" Type="http://schemas.openxmlformats.org/officeDocument/2006/relationships/hyperlink" Target="https://www.komputronik.pl/product/24909/hp-342-kolor-c9361ee.html" TargetMode="External"/><Relationship Id="rId70" Type="http://schemas.openxmlformats.org/officeDocument/2006/relationships/hyperlink" Target="https://www.magusz.com.pl/tusz-c9364ee-czarny-hp-h470-6310-6313-k7100-czarny.html" TargetMode="External"/><Relationship Id="rId75" Type="http://schemas.openxmlformats.org/officeDocument/2006/relationships/hyperlink" Target="https://www.profibiuro.pl/tusz-jwi-h934xlbr-black-do-drukarek-hp-zamiennik-hp-934xl-c2p23ae-60ml-p-27416.html" TargetMode="External"/><Relationship Id="rId1" Type="http://schemas.openxmlformats.org/officeDocument/2006/relationships/hyperlink" Target="https://tonermarkt.pl/brother/1486-brother-tusz-lc223y-yellow-550str-4977766736015.html%20https:/wpc24.pl/pl/p/Tusz-Brother-LC-223-550str.-M-Oryginal/12975%20https:/tonermarkt.pl/brother/3376-brother-tusz-lc223c-cyan-550str.html" TargetMode="External"/><Relationship Id="rId6" Type="http://schemas.openxmlformats.org/officeDocument/2006/relationships/hyperlink" Target="https://imperiumpc.pl/imperiumpc.pl/pl/p/TUSZ-ACTIVEJET-BROTHER-LC223-AB-223YN-YELLOW/7153%20https:/imperiumpc.pl/imperiumpc.pl/pl/p/TUSZ-ACTIVEJET-BROTHER-LC223-AB-223MN-MAGENTA/7031%20https:/imperiumpc.pl/imperiumpc.pl/pl/p/TUSZ-ACTIVEJET-BROTHER-LC223-AB-223CN-CYAN/7212" TargetMode="External"/><Relationship Id="rId15" Type="http://schemas.openxmlformats.org/officeDocument/2006/relationships/hyperlink" Target="https://alo.com.pl/Canon-oryginalny-ink-tusz-CL-541-XL-5226B001-CMY-400s-high-capacity-p1234139/?ref=ceneo.pl&amp;utm_source=ceneo&amp;utm_medium=referral&amp;ceneo_cid=876425dc-f811-778f-5bb2-1185c8981cd3" TargetMode="External"/><Relationship Id="rId23" Type="http://schemas.openxmlformats.org/officeDocument/2006/relationships/hyperlink" Target="https://tuszton.pl/produkt/canon-orink-chip-pgi-1500-y-han-02412%20https:/www.dodrukarki.pl/canon-pgi-1500xl-m-zamiennik-tusz-do-canon-mb2350-mb2750-mb2050-mb2150-maxify-magenta-cena.html%20https:/www.dodrukarki.pl/canon-pgi-1500xl-c-zamiennik-tusz-do-canon-mb2150-mb2350-mb2750-mb2050-maxify-cyan-cena.html" TargetMode="External"/><Relationship Id="rId28" Type="http://schemas.openxmlformats.org/officeDocument/2006/relationships/hyperlink" Target="https://www.dd-print.pl/pl/products/zamiennik-canon-pgi-1500xl-y-pgi1500-13ml-yellow-tusz-marki-orink-do-canon-maxify-mb2150-mb2750-20761%20https:/www.dd-print.pl/pl/products/zamiennik-canon-pgi-1500xl-m-pgi1500-13ml-magenta-tusz-marki-orink-do-canon-maxify-mb2150-mb2750-20760%20https:/www.dd-print.pl/pl/products/zamiennik-canon-pgi-1500xl-c-pgi1500-13ml-cyan-tusz-marki-orink-do-canon-maxify-mb2150-mb2750-20759" TargetMode="External"/><Relationship Id="rId36" Type="http://schemas.openxmlformats.org/officeDocument/2006/relationships/hyperlink" Target="https://www.empik.com/tusz-jetworld-do-canon-cl-541-20ml-color,p1244989634,elektronika-p?utm_medium=oferty_cpc&amp;%243p=a_custom_1121418919869422945&amp;~campaign=Elektronika%20%3E%20Drukarki%20i%20sprz%C4%99t%20biurowy%20%3E%20Tusze%20i%20tonery&amp;~campaignId=Elektronika&amp;~ad_set_name=p1244989634&amp;~ad_name=13340&amp;%24web_only=true&amp;utm_source=ceneo.pl&amp;utm_content=p1244989634&amp;utm_term=Elektronika&amp;utm_campaign=13340&amp;mpShopId=13340&amp;_branch_match_id=1321792229264892626&amp;_branch_referrer=H4sIAAAAAAAAA1VQy2rDMBD8GuVi7ESW8nDBlJIH9JzehSxvEseSVsgSxvn62k5LU9jLPFhm5haC696WS4N3MK5pM%2BlcphvbLrdnttEVv65i9U5yzlwphYpdQCMozSmnu4IWu03B87zg6wXZHpU0TjZXWx41tMGjbVqZEHZMDj620rdN0iSd8w%2By56QoQlI10WM%2FzJav2D1g1ANa8MPrt8%2F69d%2BkyFp0EISVBkpHc86LXbFh%2FEeaacoYXy3G2D1UAq0eyuAjTMRFal1J1YrodXmb2hP2QfLTeH3fZ88RFJoRhzFTeofQo9d1WmOqpEWbKp2uOU3zldGpQo2e5PuXGCOCv7ypI%2BwUgxEG6iYawg54AR8GoZxaTHyH0SsoFVjAzOmZU2gD2PCv3MQH8ObfGLP5d%2FVnZ%2BPON3TjaDP8BgJklrHfAQAA" TargetMode="External"/><Relationship Id="rId49" Type="http://schemas.openxmlformats.org/officeDocument/2006/relationships/hyperlink" Target="https://drukmistrz.pl/27496-canon-cl-546xl-8288b001-color.html" TargetMode="External"/><Relationship Id="rId57" Type="http://schemas.openxmlformats.org/officeDocument/2006/relationships/hyperlink" Target="https://www.profibiuro.pl/tusz-jwi-h21bxlr-czarny-do-drukarki-hp-zamiennik-hp-21xl-c9351ce-25ml-p-20309.html" TargetMode="External"/><Relationship Id="rId10" Type="http://schemas.openxmlformats.org/officeDocument/2006/relationships/hyperlink" Target="https://www.b365.pl/pl/p/Oryginalny-trojkolorowy-wklad-atramentowy-HP-62XL-C2P07AE/7943" TargetMode="External"/><Relationship Id="rId31" Type="http://schemas.openxmlformats.org/officeDocument/2006/relationships/hyperlink" Target="https://www.manada.pl/canon-tusz-cl-541-kolorowy-nonblister-5227b001?a&amp;utm_source=ceneo&amp;utm_medium=referral&amp;ceneo_cid=703696da-d975-a649-df0c-b34b52fcae6a" TargetMode="External"/><Relationship Id="rId44" Type="http://schemas.openxmlformats.org/officeDocument/2006/relationships/hyperlink" Target="https://printer4.pl/22827-tusz-jetworld-black-hp-950xl-wskazuja-poziom-tuszu-zamiennik-refabrykowany-cn045" TargetMode="External"/><Relationship Id="rId52" Type="http://schemas.openxmlformats.org/officeDocument/2006/relationships/hyperlink" Target="https://allebiuro.pl/tusze-canon/tusz-czarny-canon-pg-545xl-zamiennik/" TargetMode="External"/><Relationship Id="rId60" Type="http://schemas.openxmlformats.org/officeDocument/2006/relationships/hyperlink" Target="https://www.profibiuro.pl/tusz-jwi-h22cmyxlr-kolor-do-drukarek-hp-zamiennik-hp-22xl-c9352ce-19-ml-p-20515.html" TargetMode="External"/><Relationship Id="rId65" Type="http://schemas.openxmlformats.org/officeDocument/2006/relationships/hyperlink" Target="https://tonermarkt.pl/tusze/26634-tusz-oryginalny-hp-23-c1823de-30-ml-kolorowy.html" TargetMode="External"/><Relationship Id="rId73" Type="http://schemas.openxmlformats.org/officeDocument/2006/relationships/hyperlink" Target="https://www.profibiuro.pl/tusz-jwi-h343cmyr-kolor-do-drukarek-hp-zamiennik-hp-343-hp-c8766ee-19-ml-p-20231.html" TargetMode="External"/><Relationship Id="rId78" Type="http://schemas.openxmlformats.org/officeDocument/2006/relationships/hyperlink" Target="https://www.toner-tusz.pl/hp-tusz-color-nr-62-c2p06ae.html" TargetMode="External"/><Relationship Id="rId81" Type="http://schemas.openxmlformats.org/officeDocument/2006/relationships/hyperlink" Target="https://drukosfera.pl/tusz-jetworld-trojkolorowy-hp-62xl-zamiennik-refabrykowany-c2p07a-p-16713.html" TargetMode="External"/><Relationship Id="rId4" Type="http://schemas.openxmlformats.org/officeDocument/2006/relationships/hyperlink" Target="https://tonerdodrukarki.pl/product-pol-6782-Tusz-Oryginalny-Brother-LC225-DCP-J4120DW-DCP-J562DW-MFC-J4420DW-MFC-J4620DW-LC225XLY-Zolty.html%20https:/tonerdodrukarki.pl/product-pol-6778-Tusz-Oryginalny-Brother-LC225-DCP-J4120DW-DCP-J562DW-MFC-J4420DW-MFC-J4620DW-LC225XLM-Magenta.html%20https:/tonerdodrukarki.pl/product-pol-6781-Tusz-Oryginalny-Brother-LC225-DCP-J4120DW-DCP-J562DW-MFC-J4420DW-MFC-J4620DW-LC225XLC-Niebieski.html" TargetMode="External"/><Relationship Id="rId9" Type="http://schemas.openxmlformats.org/officeDocument/2006/relationships/hyperlink" Target="https://everprint.pl/pl/p/Tusz-oryginalny-Canon-PGI-1500XLM-Magenta-12-ml/26420%20https:/sklep-met.pl/3225089-canon-oryginalny-wklad-atramentowy--tusz-pgi-1500xl-maxify-cyan-xl-cart-9193b001%20https:/everprint.pl/pl/p/Tusz-oryginalny-Canon-PGI-1500XLY-Yellow-12-ml/26421" TargetMode="External"/><Relationship Id="rId13" Type="http://schemas.openxmlformats.org/officeDocument/2006/relationships/hyperlink" Target="https://www.manada.pl/canon-tusz-cl-541-kolorowy-nonblister-5227b001?a&amp;utm_source=ceneo&amp;utm_medium=referral&amp;ceneo_cid=703696da-d975-a649-df0c-b34b52fcae6a" TargetMode="External"/><Relationship Id="rId18" Type="http://schemas.openxmlformats.org/officeDocument/2006/relationships/hyperlink" Target="https://www.officehit.pl/tusze-do-drukarek-hp-zamienniki/9383-zamienniki-tuszy-do-drukarek-hp-tusz-jetworld-trojkolorowy-hp-62xl-zamiennik-refabrykowany-wskazuje-poziom-tuszu-c2p07a" TargetMode="External"/><Relationship Id="rId39" Type="http://schemas.openxmlformats.org/officeDocument/2006/relationships/hyperlink" Target="https://store.canon.pl/canon-kaseta-z-zoltym-atramentem-canon-cli-8y/0623B001/%20https:/store.canon.pl/canon-kaseta-z-amarantowym-atramentem-canon-cli-8m/0622B001/%20https:/store.canon.pl/canon-kaseta-z-blekitnym-atramentem-canon-cli-8c/0621B001/" TargetMode="External"/><Relationship Id="rId34" Type="http://schemas.openxmlformats.org/officeDocument/2006/relationships/hyperlink" Target="https://www.empik.com/tusz-canon-kolor-cl-541xl-cl541xl-5226b001-400-str-canon,p1398348563,elektronika-p?utm_medium=oferty_cpc&amp;%243p=a_custom_1121418919869422945&amp;~campaign=Elektronika%20%3E%20Drukarki%20i%20sprz%C4%99t%20biurowy%20%3E%20Tusze%20i%20tonery&amp;~campaignId=Elektronika&amp;~ad_set_name=p1398348563&amp;~ad_name=13331&amp;%24web_only=true&amp;utm_source=ceneo.pl&amp;utm_content=p1398348563&amp;utm_term=Elektronika&amp;utm_campaign=13331&amp;mpShopId=13331&amp;_branch_match_id=1321792229264892626&amp;_branch_referrer=H4sIAAAAAAAAA1VRW2uDMBj9NemLaM1FqwMZoxfYc%2FceYpq2ztyICc7%2B%2BkXdWAeB5Fz4ON%2FJ3Xs7vGy3ynwKZbs%2BY9ZmstP9dnfGpWzJLQ%2FtK0AE24ZRHgZvFIUQQQKrGtZVWROEalJswO7ImbKsu%2BnmKEXvndFdzxKAj8nBhZ65vku6ZLDuAfYE1LVP2i44M06L5SMMDxF1b7Rw0%2FO098vzvFlhFzoITzVTorEQ1xUmVVHiH2mhIcYYbmLsUbTUaDk13gUxE1cmZct4T4OTzX3eHuA3gE7xjOOYrSVwoyL2MVPKmTY67Y00LuUyLQj8kvGx3gVCZZvnMCV5ng7erW6A9k%2BxIhJ%2F%2BVML8Cl4RZW4dEEBfDBX4fxEueWbmR9McFw0XGhhMisXjhvthfb%2Flp15L5z6V85i%2Fv2FtQNlz3djY4kL%2FAb32daR7wEAAA%3D%3D" TargetMode="External"/><Relationship Id="rId50" Type="http://schemas.openxmlformats.org/officeDocument/2006/relationships/hyperlink" Target="https://tuszedodrukarki.pl/product-pol-9230-Tusz-Oryginalny-Canon-CL-546XL-Pixma-TR4550-MG2450-MG3050-TS3151-iP2850-8288B001-Trojkolorowy.html" TargetMode="External"/><Relationship Id="rId55" Type="http://schemas.openxmlformats.org/officeDocument/2006/relationships/hyperlink" Target="https://www.profibiuro.pl/tusz-jwi-h301xlcmyr-kolor-do-drukarek-hp-zamiennik-hp-301xl-ch564ee-21ml-p-20214.html" TargetMode="External"/><Relationship Id="rId76" Type="http://schemas.openxmlformats.org/officeDocument/2006/relationships/hyperlink" Target="https://printer4.pl/22819-tusz-jetworld-black-hp-934xl-wskazuja-poziom-tuszu-chip-scc-zamiennik-refabrykow" TargetMode="External"/><Relationship Id="rId7" Type="http://schemas.openxmlformats.org/officeDocument/2006/relationships/hyperlink" Target="https://tonermarkt.pl/hewlett-packard/3462-hp-tusz-nr-62-c2p06ae-color-135str.html" TargetMode="External"/><Relationship Id="rId71" Type="http://schemas.openxmlformats.org/officeDocument/2006/relationships/hyperlink" Target="https://www.profibiuro.pl/tusz-jwi-h342cmyr-kolor-do-drukarek-hp-zamiennik-hp-342-c9361ee-15-ml-p-20211.html" TargetMode="External"/><Relationship Id="rId2" Type="http://schemas.openxmlformats.org/officeDocument/2006/relationships/hyperlink" Target="https://tonerdodrukarki.pl/product-pol-6784-Tusz-Oryginalny-Brother-LC223-DCP-J4120DW-MFC-J4420DW-MFC-J4625DW-MFC-J5320DW-LC223Y-Zolty.html%20https:/tonerdodrukarki.pl/product-pol-6786-Tusz-Oryginalny-Brother-LC223-DCP-J4120DW-MFC-J4420DW-MFC-J4625DW-MFC-J5320DW-LC223M-Magenta.html%20https:/tonerdodrukarki.pl/product-pol-6789-Tusz-Oryginalny-Brother-LC223-DCP-J4120DW-MFC-J4420DW-MFC-J4625DW-MFC-J5320DW-LC223C-Niebieski.html" TargetMode="External"/><Relationship Id="rId29" Type="http://schemas.openxmlformats.org/officeDocument/2006/relationships/hyperlink" Target="https://strefabiura.pl/tusze/8704-jetworld-tusz-trojkolorowy-canon-cl-541xl-zamiennik-refabrykowany-5226b005.html?utm_source=ceneo&amp;utm_medium=referral&amp;ceneo_cid=e250f42f-3589-b173-a0cf-04fb0eb76279" TargetMode="External"/><Relationship Id="rId24" Type="http://schemas.openxmlformats.org/officeDocument/2006/relationships/hyperlink" Target="https://www.dd-print.pl/pl/products/zamiennik-canon-pgi-1500xl-y-pgi1500-13ml-yellow-tusz-marki-orink-do-canon-maxify-mb2150-mb2750-20761%20https:/www.dd-print.pl/pl/products/zamiennik-canon-pgi-1500xl-m-pgi1500-13ml-magenta-tusz-marki-orink-do-canon-maxify-mb2150-mb2750-20760%20https:/www.dd-print.pl/pl/products/zamiennik-canon-pgi-1500xl-c-pgi1500-13ml-cyan-tusz-marki-orink-do-canon-maxify-mb2150-mb2750-20759" TargetMode="External"/><Relationship Id="rId40" Type="http://schemas.openxmlformats.org/officeDocument/2006/relationships/hyperlink" Target="https://ale.pl/36237-oryginalny-tusz-hp-650-trojkolorowy-cz102ae.html?GTS%202E%20OBSIDIAN%20BLACK" TargetMode="External"/><Relationship Id="rId45" Type="http://schemas.openxmlformats.org/officeDocument/2006/relationships/hyperlink" Target="https://www.profibiuro.pl/tusz-jwi-h650cmyr-kolor-do-drukarek-hp-zamiennik-hp-650-cz102ae-21ml-p-29889.html" TargetMode="External"/><Relationship Id="rId66" Type="http://schemas.openxmlformats.org/officeDocument/2006/relationships/hyperlink" Target="https://hppartner.pl/p/14154/Tusz-HP-23-CMYK-C1823D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9"/>
  <sheetViews>
    <sheetView zoomScale="60" zoomScaleNormal="60" workbookViewId="0">
      <pane ySplit="3" topLeftCell="A4" activePane="bottomLeft" state="frozen"/>
      <selection pane="bottomLeft" activeCell="AB30" sqref="AB30"/>
    </sheetView>
  </sheetViews>
  <sheetFormatPr defaultRowHeight="15" x14ac:dyDescent="0.25"/>
  <cols>
    <col min="1" max="1" width="4.7109375" customWidth="1"/>
    <col min="2" max="2" width="13.7109375" customWidth="1"/>
    <col min="3" max="3" width="18.140625" customWidth="1"/>
    <col min="4" max="4" width="10.140625" customWidth="1"/>
    <col min="5" max="5" width="11.28515625" customWidth="1"/>
    <col min="6" max="6" width="17.7109375" customWidth="1"/>
    <col min="7" max="7" width="11.5703125" customWidth="1"/>
    <col min="8" max="8" width="12.28515625" customWidth="1"/>
    <col min="9" max="9" width="17.7109375" customWidth="1"/>
    <col min="10" max="10" width="10.140625" customWidth="1"/>
    <col min="11" max="11" width="10.5703125" customWidth="1"/>
    <col min="12" max="12" width="17.7109375" customWidth="1"/>
    <col min="13" max="13" width="12.85546875" customWidth="1"/>
    <col min="14" max="14" width="12.42578125" customWidth="1"/>
    <col min="15" max="15" width="17.7109375" customWidth="1"/>
    <col min="16" max="16" width="11.42578125" customWidth="1"/>
    <col min="17" max="17" width="12.42578125" customWidth="1"/>
    <col min="18" max="18" width="17.7109375" customWidth="1"/>
    <col min="19" max="19" width="12" customWidth="1"/>
    <col min="20" max="20" width="13.140625" customWidth="1"/>
    <col min="21" max="21" width="17.7109375" customWidth="1"/>
    <col min="22" max="23" width="11" customWidth="1"/>
    <col min="24" max="24" width="17.7109375" customWidth="1"/>
    <col min="25" max="25" width="12.85546875" customWidth="1"/>
    <col min="26" max="26" width="12.140625" customWidth="1"/>
    <col min="27" max="27" width="17.7109375" customWidth="1"/>
    <col min="28" max="28" width="22.7109375" customWidth="1"/>
    <col min="31" max="31" width="18" customWidth="1"/>
  </cols>
  <sheetData>
    <row r="1" spans="1:49" ht="19.5" thickBot="1" x14ac:dyDescent="0.3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</row>
    <row r="2" spans="1:49" ht="36" customHeight="1" thickBot="1" x14ac:dyDescent="0.3">
      <c r="A2" s="347" t="s">
        <v>1</v>
      </c>
      <c r="B2" s="347"/>
      <c r="C2" s="347"/>
      <c r="D2" s="348" t="s">
        <v>2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 t="s">
        <v>3</v>
      </c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50" t="s">
        <v>4</v>
      </c>
    </row>
    <row r="3" spans="1:49" s="29" customFormat="1" ht="115.5" customHeight="1" thickBot="1" x14ac:dyDescent="0.25">
      <c r="A3" s="30" t="s">
        <v>5</v>
      </c>
      <c r="B3" s="31" t="s">
        <v>6</v>
      </c>
      <c r="C3" s="31" t="s">
        <v>7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28" t="s">
        <v>13</v>
      </c>
      <c r="J3" s="28" t="s">
        <v>14</v>
      </c>
      <c r="K3" s="28" t="s">
        <v>15</v>
      </c>
      <c r="L3" s="28" t="s">
        <v>16</v>
      </c>
      <c r="M3" s="28" t="s">
        <v>17</v>
      </c>
      <c r="N3" s="28" t="s">
        <v>18</v>
      </c>
      <c r="O3" s="28" t="s">
        <v>19</v>
      </c>
      <c r="P3" s="28" t="s">
        <v>8</v>
      </c>
      <c r="Q3" s="28" t="s">
        <v>9</v>
      </c>
      <c r="R3" s="28" t="s">
        <v>10</v>
      </c>
      <c r="S3" s="28" t="s">
        <v>11</v>
      </c>
      <c r="T3" s="28" t="s">
        <v>12</v>
      </c>
      <c r="U3" s="28" t="s">
        <v>13</v>
      </c>
      <c r="V3" s="28" t="s">
        <v>14</v>
      </c>
      <c r="W3" s="28" t="s">
        <v>15</v>
      </c>
      <c r="X3" s="28" t="s">
        <v>16</v>
      </c>
      <c r="Y3" s="28" t="s">
        <v>17</v>
      </c>
      <c r="Z3" s="28" t="s">
        <v>18</v>
      </c>
      <c r="AA3" s="28" t="s">
        <v>19</v>
      </c>
      <c r="AB3" s="351"/>
    </row>
    <row r="4" spans="1:49" ht="15" customHeight="1" x14ac:dyDescent="0.25">
      <c r="A4" s="32" t="s">
        <v>20</v>
      </c>
      <c r="B4" s="33" t="s">
        <v>21</v>
      </c>
      <c r="C4" s="180" t="s">
        <v>22</v>
      </c>
      <c r="D4" s="113">
        <v>1</v>
      </c>
      <c r="E4" s="71">
        <v>3000</v>
      </c>
      <c r="F4" s="185"/>
      <c r="G4" s="113">
        <v>1</v>
      </c>
      <c r="H4" s="68">
        <v>6500</v>
      </c>
      <c r="I4" s="185"/>
      <c r="J4" s="113">
        <v>3</v>
      </c>
      <c r="K4" s="68">
        <v>1800</v>
      </c>
      <c r="L4" s="185"/>
      <c r="M4" s="113">
        <v>3</v>
      </c>
      <c r="N4" s="68">
        <v>4000</v>
      </c>
      <c r="O4" s="185"/>
      <c r="P4" s="113">
        <v>1</v>
      </c>
      <c r="Q4" s="68">
        <v>3000</v>
      </c>
      <c r="R4" s="185"/>
      <c r="S4" s="196">
        <v>1</v>
      </c>
      <c r="T4" s="68">
        <v>6500</v>
      </c>
      <c r="U4" s="185"/>
      <c r="V4" s="113">
        <v>3</v>
      </c>
      <c r="W4" s="68">
        <v>1800</v>
      </c>
      <c r="X4" s="185"/>
      <c r="Y4" s="196">
        <v>3</v>
      </c>
      <c r="Z4" s="68">
        <v>4000</v>
      </c>
      <c r="AA4" s="185"/>
      <c r="AB4" s="199">
        <f>D4*F4+G4*I4+J4*L4+M4*O4+P4*R4+S4*U4+V4*X4+Y4*AA4</f>
        <v>0</v>
      </c>
      <c r="AW4" s="8" t="s">
        <v>23</v>
      </c>
    </row>
    <row r="5" spans="1:49" ht="15" customHeight="1" x14ac:dyDescent="0.25">
      <c r="A5" s="32" t="s">
        <v>24</v>
      </c>
      <c r="B5" s="34" t="s">
        <v>21</v>
      </c>
      <c r="C5" s="181" t="s">
        <v>25</v>
      </c>
      <c r="D5" s="113">
        <v>1</v>
      </c>
      <c r="E5" s="71">
        <v>1000</v>
      </c>
      <c r="F5" s="186"/>
      <c r="G5" s="113">
        <v>1</v>
      </c>
      <c r="H5" s="68">
        <v>3000</v>
      </c>
      <c r="I5" s="186"/>
      <c r="J5" s="113">
        <v>3</v>
      </c>
      <c r="K5" s="68">
        <v>1000</v>
      </c>
      <c r="L5" s="186"/>
      <c r="M5" s="113">
        <v>3</v>
      </c>
      <c r="N5" s="68">
        <v>2300</v>
      </c>
      <c r="O5" s="186"/>
      <c r="P5" s="113">
        <v>1</v>
      </c>
      <c r="Q5" s="71">
        <v>1000</v>
      </c>
      <c r="R5" s="186"/>
      <c r="S5" s="196">
        <v>1</v>
      </c>
      <c r="T5" s="68">
        <v>3000</v>
      </c>
      <c r="U5" s="186"/>
      <c r="V5" s="113">
        <v>3</v>
      </c>
      <c r="W5" s="68">
        <v>1000</v>
      </c>
      <c r="X5" s="187"/>
      <c r="Y5" s="196">
        <v>3</v>
      </c>
      <c r="Z5" s="71">
        <v>2300</v>
      </c>
      <c r="AA5" s="187"/>
      <c r="AB5" s="200">
        <f t="shared" ref="AB5:AB45" si="0">D5*F5+G5*I5+J5*L5+M5*O5+P5*R5+S5*U5+V5*X5+Y5*AA5</f>
        <v>0</v>
      </c>
      <c r="AW5" s="8" t="s">
        <v>23</v>
      </c>
    </row>
    <row r="6" spans="1:49" ht="15" customHeight="1" x14ac:dyDescent="0.25">
      <c r="A6" s="32" t="s">
        <v>26</v>
      </c>
      <c r="B6" s="35" t="s">
        <v>27</v>
      </c>
      <c r="C6" s="181" t="s">
        <v>28</v>
      </c>
      <c r="D6" s="113">
        <v>1</v>
      </c>
      <c r="E6" s="71">
        <v>3400</v>
      </c>
      <c r="F6" s="186"/>
      <c r="G6" s="184"/>
      <c r="H6" s="81"/>
      <c r="I6" s="188"/>
      <c r="J6" s="113">
        <v>3</v>
      </c>
      <c r="K6" s="68">
        <v>2900</v>
      </c>
      <c r="L6" s="186"/>
      <c r="M6" s="184"/>
      <c r="N6" s="81"/>
      <c r="O6" s="188"/>
      <c r="P6" s="113">
        <v>1</v>
      </c>
      <c r="Q6" s="71">
        <v>3400</v>
      </c>
      <c r="R6" s="186"/>
      <c r="S6" s="197"/>
      <c r="T6" s="81"/>
      <c r="U6" s="188"/>
      <c r="V6" s="113">
        <v>3</v>
      </c>
      <c r="W6" s="68">
        <v>2900</v>
      </c>
      <c r="X6" s="187"/>
      <c r="Y6" s="197"/>
      <c r="Z6" s="81"/>
      <c r="AA6" s="188"/>
      <c r="AB6" s="200">
        <f t="shared" si="0"/>
        <v>0</v>
      </c>
      <c r="AW6" s="8" t="s">
        <v>23</v>
      </c>
    </row>
    <row r="7" spans="1:49" ht="15" customHeight="1" x14ac:dyDescent="0.25">
      <c r="A7" s="32" t="s">
        <v>29</v>
      </c>
      <c r="B7" s="33" t="s">
        <v>27</v>
      </c>
      <c r="C7" s="181" t="s">
        <v>30</v>
      </c>
      <c r="D7" s="113">
        <v>1</v>
      </c>
      <c r="E7" s="71">
        <v>36000</v>
      </c>
      <c r="F7" s="186"/>
      <c r="G7" s="184"/>
      <c r="H7" s="81"/>
      <c r="I7" s="188"/>
      <c r="J7" s="113">
        <v>3</v>
      </c>
      <c r="K7" s="68">
        <v>19000</v>
      </c>
      <c r="L7" s="186"/>
      <c r="M7" s="184"/>
      <c r="N7" s="81"/>
      <c r="O7" s="188"/>
      <c r="P7" s="113">
        <v>1</v>
      </c>
      <c r="Q7" s="71">
        <v>36000</v>
      </c>
      <c r="R7" s="186"/>
      <c r="S7" s="197"/>
      <c r="T7" s="81"/>
      <c r="U7" s="188"/>
      <c r="V7" s="113">
        <v>3</v>
      </c>
      <c r="W7" s="68">
        <v>19000</v>
      </c>
      <c r="X7" s="187"/>
      <c r="Y7" s="197"/>
      <c r="Z7" s="81"/>
      <c r="AA7" s="188"/>
      <c r="AB7" s="200">
        <f t="shared" si="0"/>
        <v>0</v>
      </c>
      <c r="AW7" s="8" t="s">
        <v>23</v>
      </c>
    </row>
    <row r="8" spans="1:49" ht="15" customHeight="1" x14ac:dyDescent="0.25">
      <c r="A8" s="32" t="s">
        <v>31</v>
      </c>
      <c r="B8" s="33" t="s">
        <v>27</v>
      </c>
      <c r="C8" s="181" t="s">
        <v>32</v>
      </c>
      <c r="D8" s="113">
        <v>1</v>
      </c>
      <c r="E8" s="71">
        <v>69000</v>
      </c>
      <c r="F8" s="186"/>
      <c r="G8" s="184"/>
      <c r="H8" s="81"/>
      <c r="I8" s="188"/>
      <c r="J8" s="113">
        <v>3</v>
      </c>
      <c r="K8" s="68">
        <v>26000</v>
      </c>
      <c r="L8" s="186"/>
      <c r="M8" s="113">
        <v>3</v>
      </c>
      <c r="N8" s="68">
        <v>60000</v>
      </c>
      <c r="O8" s="186"/>
      <c r="P8" s="113">
        <v>1</v>
      </c>
      <c r="Q8" s="71">
        <v>69000</v>
      </c>
      <c r="R8" s="186"/>
      <c r="S8" s="197"/>
      <c r="T8" s="81"/>
      <c r="U8" s="188"/>
      <c r="V8" s="184"/>
      <c r="W8" s="81"/>
      <c r="X8" s="188"/>
      <c r="Y8" s="196">
        <v>3</v>
      </c>
      <c r="Z8" s="68">
        <v>60000</v>
      </c>
      <c r="AA8" s="189"/>
      <c r="AB8" s="200">
        <f t="shared" si="0"/>
        <v>0</v>
      </c>
      <c r="AW8" s="8" t="s">
        <v>23</v>
      </c>
    </row>
    <row r="9" spans="1:49" ht="15" customHeight="1" x14ac:dyDescent="0.25">
      <c r="A9" s="32" t="s">
        <v>33</v>
      </c>
      <c r="B9" s="33" t="s">
        <v>27</v>
      </c>
      <c r="C9" s="181" t="s">
        <v>34</v>
      </c>
      <c r="D9" s="113">
        <v>1</v>
      </c>
      <c r="E9" s="71">
        <v>36000</v>
      </c>
      <c r="F9" s="186"/>
      <c r="G9" s="184"/>
      <c r="H9" s="81"/>
      <c r="I9" s="188"/>
      <c r="J9" s="113">
        <v>3</v>
      </c>
      <c r="K9" s="68">
        <v>27000</v>
      </c>
      <c r="L9" s="186"/>
      <c r="M9" s="184"/>
      <c r="N9" s="81"/>
      <c r="O9" s="195"/>
      <c r="P9" s="113">
        <v>1</v>
      </c>
      <c r="Q9" s="71">
        <v>36000</v>
      </c>
      <c r="R9" s="186"/>
      <c r="S9" s="197"/>
      <c r="T9" s="81"/>
      <c r="U9" s="188"/>
      <c r="V9" s="113">
        <v>3</v>
      </c>
      <c r="W9" s="68">
        <v>27000</v>
      </c>
      <c r="X9" s="189"/>
      <c r="Y9" s="197"/>
      <c r="Z9" s="81"/>
      <c r="AA9" s="188"/>
      <c r="AB9" s="200">
        <f t="shared" si="0"/>
        <v>0</v>
      </c>
      <c r="AW9" s="8"/>
    </row>
    <row r="10" spans="1:49" ht="15" customHeight="1" x14ac:dyDescent="0.25">
      <c r="A10" s="32" t="s">
        <v>35</v>
      </c>
      <c r="B10" s="33" t="s">
        <v>36</v>
      </c>
      <c r="C10" s="181" t="s">
        <v>37</v>
      </c>
      <c r="D10" s="113">
        <v>3</v>
      </c>
      <c r="E10" s="71">
        <v>1600</v>
      </c>
      <c r="F10" s="186"/>
      <c r="G10" s="113">
        <v>1</v>
      </c>
      <c r="H10" s="68">
        <v>2400</v>
      </c>
      <c r="I10" s="186"/>
      <c r="J10" s="113">
        <v>3</v>
      </c>
      <c r="K10" s="68">
        <v>1800</v>
      </c>
      <c r="L10" s="186"/>
      <c r="M10" s="184"/>
      <c r="N10" s="81"/>
      <c r="O10" s="188"/>
      <c r="P10" s="113">
        <v>1</v>
      </c>
      <c r="Q10" s="71">
        <v>1600</v>
      </c>
      <c r="R10" s="186"/>
      <c r="S10" s="196">
        <v>1</v>
      </c>
      <c r="T10" s="71">
        <v>2400</v>
      </c>
      <c r="U10" s="186"/>
      <c r="V10" s="113">
        <v>3</v>
      </c>
      <c r="W10" s="68">
        <v>1800</v>
      </c>
      <c r="X10" s="187"/>
      <c r="Y10" s="197"/>
      <c r="Z10" s="81"/>
      <c r="AA10" s="188"/>
      <c r="AB10" s="200">
        <f t="shared" si="0"/>
        <v>0</v>
      </c>
      <c r="AW10" s="8" t="s">
        <v>23</v>
      </c>
    </row>
    <row r="11" spans="1:49" ht="15" customHeight="1" x14ac:dyDescent="0.25">
      <c r="A11" s="32" t="s">
        <v>38</v>
      </c>
      <c r="B11" s="33" t="s">
        <v>36</v>
      </c>
      <c r="C11" s="181" t="s">
        <v>39</v>
      </c>
      <c r="D11" s="113">
        <v>2</v>
      </c>
      <c r="E11" s="71">
        <v>2200</v>
      </c>
      <c r="F11" s="186"/>
      <c r="G11" s="184"/>
      <c r="H11" s="81"/>
      <c r="I11" s="188"/>
      <c r="J11" s="113">
        <v>3</v>
      </c>
      <c r="K11" s="68">
        <v>1400</v>
      </c>
      <c r="L11" s="186"/>
      <c r="M11" s="184"/>
      <c r="N11" s="81"/>
      <c r="O11" s="188"/>
      <c r="P11" s="113">
        <v>4</v>
      </c>
      <c r="Q11" s="71">
        <v>2200</v>
      </c>
      <c r="R11" s="186"/>
      <c r="S11" s="197"/>
      <c r="T11" s="81"/>
      <c r="U11" s="188"/>
      <c r="V11" s="113">
        <v>3</v>
      </c>
      <c r="W11" s="68">
        <v>1500</v>
      </c>
      <c r="X11" s="187"/>
      <c r="Y11" s="197"/>
      <c r="Z11" s="81"/>
      <c r="AA11" s="188"/>
      <c r="AB11" s="200">
        <f t="shared" si="0"/>
        <v>0</v>
      </c>
      <c r="AW11" s="8" t="s">
        <v>23</v>
      </c>
    </row>
    <row r="12" spans="1:49" ht="15" customHeight="1" x14ac:dyDescent="0.25">
      <c r="A12" s="32" t="s">
        <v>40</v>
      </c>
      <c r="B12" s="33" t="s">
        <v>36</v>
      </c>
      <c r="C12" s="181" t="s">
        <v>41</v>
      </c>
      <c r="D12" s="113">
        <v>10</v>
      </c>
      <c r="E12" s="71">
        <v>2300</v>
      </c>
      <c r="F12" s="186"/>
      <c r="G12" s="113">
        <v>1</v>
      </c>
      <c r="H12" s="68">
        <v>6500</v>
      </c>
      <c r="I12" s="187"/>
      <c r="J12" s="113">
        <v>15</v>
      </c>
      <c r="K12" s="68">
        <v>2300</v>
      </c>
      <c r="L12" s="186"/>
      <c r="M12" s="113">
        <v>3</v>
      </c>
      <c r="N12" s="68">
        <v>5000</v>
      </c>
      <c r="O12" s="186"/>
      <c r="P12" s="113">
        <v>1</v>
      </c>
      <c r="Q12" s="71">
        <v>2300</v>
      </c>
      <c r="R12" s="186"/>
      <c r="S12" s="196">
        <v>1</v>
      </c>
      <c r="T12" s="71">
        <v>6500</v>
      </c>
      <c r="U12" s="186"/>
      <c r="V12" s="113">
        <v>3</v>
      </c>
      <c r="W12" s="68">
        <v>2300</v>
      </c>
      <c r="X12" s="187"/>
      <c r="Y12" s="196">
        <v>3</v>
      </c>
      <c r="Z12" s="71">
        <v>5000</v>
      </c>
      <c r="AA12" s="187"/>
      <c r="AB12" s="200">
        <f t="shared" si="0"/>
        <v>0</v>
      </c>
      <c r="AW12" s="8" t="s">
        <v>23</v>
      </c>
    </row>
    <row r="13" spans="1:49" ht="15" customHeight="1" x14ac:dyDescent="0.25">
      <c r="A13" s="32" t="s">
        <v>42</v>
      </c>
      <c r="B13" s="33" t="s">
        <v>36</v>
      </c>
      <c r="C13" s="181" t="s">
        <v>43</v>
      </c>
      <c r="D13" s="113">
        <v>1</v>
      </c>
      <c r="E13" s="71">
        <v>1300</v>
      </c>
      <c r="F13" s="187"/>
      <c r="G13" s="184"/>
      <c r="H13" s="81"/>
      <c r="I13" s="188"/>
      <c r="J13" s="113">
        <v>3</v>
      </c>
      <c r="K13" s="68">
        <v>1000</v>
      </c>
      <c r="L13" s="189"/>
      <c r="M13" s="184"/>
      <c r="N13" s="81"/>
      <c r="O13" s="192"/>
      <c r="P13" s="113">
        <v>3</v>
      </c>
      <c r="Q13" s="71">
        <v>1300</v>
      </c>
      <c r="R13" s="187"/>
      <c r="S13" s="197"/>
      <c r="T13" s="83"/>
      <c r="U13" s="192"/>
      <c r="V13" s="113">
        <v>3</v>
      </c>
      <c r="W13" s="68">
        <v>1000</v>
      </c>
      <c r="X13" s="187"/>
      <c r="Y13" s="197"/>
      <c r="Z13" s="83"/>
      <c r="AA13" s="192"/>
      <c r="AB13" s="200">
        <f t="shared" si="0"/>
        <v>0</v>
      </c>
      <c r="AW13" s="8" t="s">
        <v>23</v>
      </c>
    </row>
    <row r="14" spans="1:49" ht="15" customHeight="1" x14ac:dyDescent="0.25">
      <c r="A14" s="32" t="s">
        <v>44</v>
      </c>
      <c r="B14" s="33" t="s">
        <v>36</v>
      </c>
      <c r="C14" s="181" t="s">
        <v>45</v>
      </c>
      <c r="D14" s="113">
        <v>1</v>
      </c>
      <c r="E14" s="71">
        <v>2000</v>
      </c>
      <c r="F14" s="187"/>
      <c r="G14" s="184"/>
      <c r="H14" s="81"/>
      <c r="I14" s="188"/>
      <c r="J14" s="113">
        <v>3</v>
      </c>
      <c r="K14" s="68">
        <v>1300</v>
      </c>
      <c r="L14" s="189"/>
      <c r="M14" s="184"/>
      <c r="N14" s="81"/>
      <c r="O14" s="192"/>
      <c r="P14" s="113">
        <v>4</v>
      </c>
      <c r="Q14" s="71">
        <v>2100</v>
      </c>
      <c r="R14" s="198"/>
      <c r="S14" s="197"/>
      <c r="T14" s="83"/>
      <c r="U14" s="192"/>
      <c r="V14" s="113">
        <v>3</v>
      </c>
      <c r="W14" s="68">
        <v>1300</v>
      </c>
      <c r="X14" s="187"/>
      <c r="Y14" s="197"/>
      <c r="Z14" s="83"/>
      <c r="AA14" s="192"/>
      <c r="AB14" s="200">
        <f t="shared" si="0"/>
        <v>0</v>
      </c>
      <c r="AW14" s="8" t="s">
        <v>23</v>
      </c>
    </row>
    <row r="15" spans="1:49" ht="15" customHeight="1" x14ac:dyDescent="0.25">
      <c r="A15" s="32" t="s">
        <v>46</v>
      </c>
      <c r="B15" s="33" t="s">
        <v>36</v>
      </c>
      <c r="C15" s="181" t="s">
        <v>47</v>
      </c>
      <c r="D15" s="113">
        <v>1</v>
      </c>
      <c r="E15" s="169">
        <v>2200</v>
      </c>
      <c r="F15" s="135"/>
      <c r="G15" s="113">
        <v>1</v>
      </c>
      <c r="H15" s="71">
        <v>4000</v>
      </c>
      <c r="I15" s="187"/>
      <c r="J15" s="113">
        <v>3</v>
      </c>
      <c r="K15" s="68">
        <v>2600</v>
      </c>
      <c r="L15" s="189"/>
      <c r="M15" s="184"/>
      <c r="N15" s="81"/>
      <c r="O15" s="192"/>
      <c r="P15" s="184"/>
      <c r="Q15" s="83"/>
      <c r="R15" s="192"/>
      <c r="S15" s="196">
        <v>1</v>
      </c>
      <c r="T15" s="71">
        <v>4400</v>
      </c>
      <c r="U15" s="187"/>
      <c r="V15" s="113">
        <v>3</v>
      </c>
      <c r="W15" s="68">
        <v>2800</v>
      </c>
      <c r="X15" s="187"/>
      <c r="Y15" s="197"/>
      <c r="Z15" s="83"/>
      <c r="AA15" s="192"/>
      <c r="AB15" s="200">
        <f t="shared" si="0"/>
        <v>0</v>
      </c>
      <c r="AW15" s="8" t="s">
        <v>23</v>
      </c>
    </row>
    <row r="16" spans="1:49" ht="15" customHeight="1" x14ac:dyDescent="0.25">
      <c r="A16" s="32" t="s">
        <v>48</v>
      </c>
      <c r="B16" s="33" t="s">
        <v>36</v>
      </c>
      <c r="C16" s="181" t="s">
        <v>49</v>
      </c>
      <c r="D16" s="113">
        <v>1</v>
      </c>
      <c r="E16" s="71">
        <v>1100</v>
      </c>
      <c r="F16" s="187"/>
      <c r="G16" s="130"/>
      <c r="H16" s="81"/>
      <c r="I16" s="188"/>
      <c r="J16" s="113">
        <v>3</v>
      </c>
      <c r="K16" s="68">
        <v>900</v>
      </c>
      <c r="L16" s="189"/>
      <c r="M16" s="184"/>
      <c r="N16" s="81"/>
      <c r="O16" s="192"/>
      <c r="P16" s="113">
        <v>1</v>
      </c>
      <c r="Q16" s="71">
        <v>1100</v>
      </c>
      <c r="R16" s="187"/>
      <c r="S16" s="197"/>
      <c r="T16" s="83"/>
      <c r="U16" s="192"/>
      <c r="V16" s="113">
        <v>3</v>
      </c>
      <c r="W16" s="71">
        <v>900</v>
      </c>
      <c r="X16" s="187"/>
      <c r="Y16" s="197"/>
      <c r="Z16" s="83"/>
      <c r="AA16" s="192"/>
      <c r="AB16" s="200">
        <f t="shared" si="0"/>
        <v>0</v>
      </c>
    </row>
    <row r="17" spans="1:28" ht="15" customHeight="1" x14ac:dyDescent="0.25">
      <c r="A17" s="32" t="s">
        <v>50</v>
      </c>
      <c r="B17" s="33" t="s">
        <v>36</v>
      </c>
      <c r="C17" s="181" t="s">
        <v>51</v>
      </c>
      <c r="D17" s="113">
        <v>21</v>
      </c>
      <c r="E17" s="71">
        <v>2400</v>
      </c>
      <c r="F17" s="187"/>
      <c r="G17" s="113">
        <v>1</v>
      </c>
      <c r="H17" s="68">
        <v>7500</v>
      </c>
      <c r="I17" s="189"/>
      <c r="J17" s="113">
        <v>3</v>
      </c>
      <c r="K17" s="68">
        <v>2100</v>
      </c>
      <c r="L17" s="189"/>
      <c r="M17" s="113">
        <v>3</v>
      </c>
      <c r="N17" s="68">
        <v>6000</v>
      </c>
      <c r="O17" s="187"/>
      <c r="P17" s="113">
        <v>1</v>
      </c>
      <c r="Q17" s="71">
        <v>2400</v>
      </c>
      <c r="R17" s="187"/>
      <c r="S17" s="196">
        <v>1</v>
      </c>
      <c r="T17" s="71">
        <v>7500</v>
      </c>
      <c r="U17" s="187"/>
      <c r="V17" s="113">
        <v>3</v>
      </c>
      <c r="W17" s="68">
        <v>2100</v>
      </c>
      <c r="X17" s="187"/>
      <c r="Y17" s="196">
        <v>3</v>
      </c>
      <c r="Z17" s="71">
        <v>6000</v>
      </c>
      <c r="AA17" s="187"/>
      <c r="AB17" s="200">
        <f t="shared" si="0"/>
        <v>0</v>
      </c>
    </row>
    <row r="18" spans="1:28" ht="15" customHeight="1" x14ac:dyDescent="0.25">
      <c r="A18" s="32" t="s">
        <v>52</v>
      </c>
      <c r="B18" s="33" t="s">
        <v>36</v>
      </c>
      <c r="C18" s="181" t="s">
        <v>53</v>
      </c>
      <c r="D18" s="113">
        <v>1</v>
      </c>
      <c r="E18" s="71">
        <v>1050</v>
      </c>
      <c r="F18" s="187"/>
      <c r="G18" s="184"/>
      <c r="H18" s="81"/>
      <c r="I18" s="188"/>
      <c r="J18" s="113">
        <v>3</v>
      </c>
      <c r="K18" s="68">
        <v>850</v>
      </c>
      <c r="L18" s="189"/>
      <c r="M18" s="184"/>
      <c r="N18" s="81"/>
      <c r="O18" s="192"/>
      <c r="P18" s="113">
        <v>1</v>
      </c>
      <c r="Q18" s="71">
        <v>1050</v>
      </c>
      <c r="R18" s="187"/>
      <c r="S18" s="197"/>
      <c r="T18" s="83"/>
      <c r="U18" s="192"/>
      <c r="V18" s="113">
        <v>3</v>
      </c>
      <c r="W18" s="68">
        <v>850</v>
      </c>
      <c r="X18" s="187"/>
      <c r="Y18" s="197"/>
      <c r="Z18" s="83"/>
      <c r="AA18" s="192"/>
      <c r="AB18" s="200">
        <f t="shared" si="0"/>
        <v>0</v>
      </c>
    </row>
    <row r="19" spans="1:28" ht="15" customHeight="1" x14ac:dyDescent="0.25">
      <c r="A19" s="32" t="s">
        <v>54</v>
      </c>
      <c r="B19" s="33" t="s">
        <v>36</v>
      </c>
      <c r="C19" s="181" t="s">
        <v>55</v>
      </c>
      <c r="D19" s="113">
        <v>1</v>
      </c>
      <c r="E19" s="71">
        <v>2400</v>
      </c>
      <c r="F19" s="187"/>
      <c r="G19" s="113">
        <v>1</v>
      </c>
      <c r="H19" s="68">
        <v>7500</v>
      </c>
      <c r="I19" s="189"/>
      <c r="J19" s="113">
        <v>3</v>
      </c>
      <c r="K19" s="68">
        <v>2100</v>
      </c>
      <c r="L19" s="189"/>
      <c r="M19" s="113">
        <v>3</v>
      </c>
      <c r="N19" s="68">
        <v>6000</v>
      </c>
      <c r="O19" s="187"/>
      <c r="P19" s="113">
        <v>1</v>
      </c>
      <c r="Q19" s="71">
        <v>2400</v>
      </c>
      <c r="R19" s="187"/>
      <c r="S19" s="196">
        <v>1</v>
      </c>
      <c r="T19" s="71">
        <v>7500</v>
      </c>
      <c r="U19" s="187"/>
      <c r="V19" s="113">
        <v>3</v>
      </c>
      <c r="W19" s="68">
        <v>2100</v>
      </c>
      <c r="X19" s="187"/>
      <c r="Y19" s="196">
        <v>3</v>
      </c>
      <c r="Z19" s="71">
        <v>6000</v>
      </c>
      <c r="AA19" s="187"/>
      <c r="AB19" s="200">
        <f t="shared" si="0"/>
        <v>0</v>
      </c>
    </row>
    <row r="20" spans="1:28" ht="15" customHeight="1" x14ac:dyDescent="0.25">
      <c r="A20" s="32" t="s">
        <v>56</v>
      </c>
      <c r="B20" s="33" t="s">
        <v>36</v>
      </c>
      <c r="C20" s="181" t="s">
        <v>57</v>
      </c>
      <c r="D20" s="113">
        <v>1</v>
      </c>
      <c r="E20" s="71">
        <v>1350</v>
      </c>
      <c r="F20" s="187"/>
      <c r="G20" s="113">
        <v>1</v>
      </c>
      <c r="H20" s="68">
        <v>3150</v>
      </c>
      <c r="I20" s="189"/>
      <c r="J20" s="113">
        <v>3</v>
      </c>
      <c r="K20" s="68">
        <v>1250</v>
      </c>
      <c r="L20" s="189"/>
      <c r="M20" s="113">
        <v>3</v>
      </c>
      <c r="N20" s="68">
        <v>2450</v>
      </c>
      <c r="O20" s="187"/>
      <c r="P20" s="113">
        <v>1</v>
      </c>
      <c r="Q20" s="71">
        <v>1350</v>
      </c>
      <c r="R20" s="187"/>
      <c r="S20" s="196">
        <v>1</v>
      </c>
      <c r="T20" s="71">
        <v>3150</v>
      </c>
      <c r="U20" s="187"/>
      <c r="V20" s="113">
        <v>3</v>
      </c>
      <c r="W20" s="68">
        <v>1250</v>
      </c>
      <c r="X20" s="187"/>
      <c r="Y20" s="196">
        <v>3</v>
      </c>
      <c r="Z20" s="71">
        <v>2450</v>
      </c>
      <c r="AA20" s="187"/>
      <c r="AB20" s="200">
        <f t="shared" si="0"/>
        <v>0</v>
      </c>
    </row>
    <row r="21" spans="1:28" ht="15" customHeight="1" x14ac:dyDescent="0.25">
      <c r="A21" s="32" t="s">
        <v>58</v>
      </c>
      <c r="B21" s="33" t="s">
        <v>59</v>
      </c>
      <c r="C21" s="181" t="s">
        <v>60</v>
      </c>
      <c r="D21" s="113">
        <v>2</v>
      </c>
      <c r="E21" s="71">
        <v>27000</v>
      </c>
      <c r="F21" s="187"/>
      <c r="G21" s="184"/>
      <c r="H21" s="81"/>
      <c r="I21" s="188"/>
      <c r="J21" s="113">
        <v>3</v>
      </c>
      <c r="K21" s="68">
        <v>26000</v>
      </c>
      <c r="L21" s="189"/>
      <c r="M21" s="184"/>
      <c r="N21" s="81"/>
      <c r="O21" s="192"/>
      <c r="P21" s="113">
        <v>1</v>
      </c>
      <c r="Q21" s="71">
        <v>28000</v>
      </c>
      <c r="R21" s="187"/>
      <c r="S21" s="197"/>
      <c r="T21" s="167"/>
      <c r="U21" s="192"/>
      <c r="V21" s="113">
        <v>3</v>
      </c>
      <c r="W21" s="68">
        <v>26000</v>
      </c>
      <c r="X21" s="187"/>
      <c r="Y21" s="197"/>
      <c r="Z21" s="83"/>
      <c r="AA21" s="192"/>
      <c r="AB21" s="200">
        <f t="shared" si="0"/>
        <v>0</v>
      </c>
    </row>
    <row r="22" spans="1:28" ht="15" customHeight="1" x14ac:dyDescent="0.25">
      <c r="A22" s="32" t="s">
        <v>61</v>
      </c>
      <c r="B22" s="33" t="s">
        <v>62</v>
      </c>
      <c r="C22" s="181" t="s">
        <v>63</v>
      </c>
      <c r="D22" s="113">
        <v>2</v>
      </c>
      <c r="E22" s="71">
        <v>7000</v>
      </c>
      <c r="F22" s="187"/>
      <c r="G22" s="184"/>
      <c r="H22" s="81"/>
      <c r="I22" s="188"/>
      <c r="J22" s="113">
        <v>3</v>
      </c>
      <c r="K22" s="68">
        <v>5000</v>
      </c>
      <c r="L22" s="189"/>
      <c r="M22" s="184"/>
      <c r="N22" s="81"/>
      <c r="O22" s="192"/>
      <c r="P22" s="113">
        <v>2</v>
      </c>
      <c r="Q22" s="90">
        <v>7000</v>
      </c>
      <c r="R22" s="187"/>
      <c r="S22" s="197"/>
      <c r="T22" s="91"/>
      <c r="U22" s="192"/>
      <c r="V22" s="113">
        <v>3</v>
      </c>
      <c r="W22" s="93">
        <v>5000</v>
      </c>
      <c r="X22" s="187"/>
      <c r="Y22" s="197"/>
      <c r="Z22" s="92"/>
      <c r="AA22" s="192"/>
      <c r="AB22" s="200">
        <f t="shared" si="0"/>
        <v>0</v>
      </c>
    </row>
    <row r="23" spans="1:28" ht="15" customHeight="1" x14ac:dyDescent="0.25">
      <c r="A23" s="32" t="s">
        <v>64</v>
      </c>
      <c r="B23" s="33" t="s">
        <v>62</v>
      </c>
      <c r="C23" s="181" t="s">
        <v>65</v>
      </c>
      <c r="D23" s="113">
        <v>1</v>
      </c>
      <c r="E23" s="71">
        <v>7000</v>
      </c>
      <c r="F23" s="187"/>
      <c r="G23" s="184"/>
      <c r="H23" s="81"/>
      <c r="I23" s="188"/>
      <c r="J23" s="113">
        <v>3</v>
      </c>
      <c r="K23" s="68">
        <v>5000</v>
      </c>
      <c r="L23" s="189"/>
      <c r="M23" s="184"/>
      <c r="N23" s="81"/>
      <c r="O23" s="192"/>
      <c r="P23" s="113">
        <v>2</v>
      </c>
      <c r="Q23" s="90">
        <v>7000</v>
      </c>
      <c r="R23" s="187"/>
      <c r="S23" s="197"/>
      <c r="T23" s="91"/>
      <c r="U23" s="192"/>
      <c r="V23" s="113">
        <v>3</v>
      </c>
      <c r="W23" s="93">
        <v>5000</v>
      </c>
      <c r="X23" s="187"/>
      <c r="Y23" s="197"/>
      <c r="Z23" s="92"/>
      <c r="AA23" s="192"/>
      <c r="AB23" s="200">
        <f t="shared" si="0"/>
        <v>0</v>
      </c>
    </row>
    <row r="24" spans="1:28" ht="15" customHeight="1" x14ac:dyDescent="0.25">
      <c r="A24" s="32" t="s">
        <v>66</v>
      </c>
      <c r="B24" s="33" t="s">
        <v>62</v>
      </c>
      <c r="C24" s="181" t="s">
        <v>67</v>
      </c>
      <c r="D24" s="113">
        <v>2</v>
      </c>
      <c r="E24" s="71">
        <v>7000</v>
      </c>
      <c r="F24" s="187"/>
      <c r="G24" s="184"/>
      <c r="H24" s="81"/>
      <c r="I24" s="190"/>
      <c r="J24" s="113">
        <v>3</v>
      </c>
      <c r="K24" s="68">
        <v>5000</v>
      </c>
      <c r="L24" s="189"/>
      <c r="M24" s="184"/>
      <c r="N24" s="81"/>
      <c r="O24" s="193"/>
      <c r="P24" s="113">
        <v>4</v>
      </c>
      <c r="Q24" s="90">
        <v>7000</v>
      </c>
      <c r="R24" s="187"/>
      <c r="S24" s="197"/>
      <c r="T24" s="91"/>
      <c r="U24" s="193"/>
      <c r="V24" s="113">
        <v>3</v>
      </c>
      <c r="W24" s="93">
        <v>5000</v>
      </c>
      <c r="X24" s="187"/>
      <c r="Y24" s="197"/>
      <c r="Z24" s="92"/>
      <c r="AA24" s="193"/>
      <c r="AB24" s="200">
        <f t="shared" si="0"/>
        <v>0</v>
      </c>
    </row>
    <row r="25" spans="1:28" ht="15" customHeight="1" x14ac:dyDescent="0.25">
      <c r="A25" s="32" t="s">
        <v>68</v>
      </c>
      <c r="B25" s="33" t="s">
        <v>62</v>
      </c>
      <c r="C25" s="181" t="s">
        <v>69</v>
      </c>
      <c r="D25" s="113">
        <v>1</v>
      </c>
      <c r="E25" s="71">
        <v>7000</v>
      </c>
      <c r="F25" s="187"/>
      <c r="G25" s="184"/>
      <c r="H25" s="88"/>
      <c r="I25" s="191"/>
      <c r="J25" s="113">
        <v>3</v>
      </c>
      <c r="K25" s="68">
        <v>5000</v>
      </c>
      <c r="L25" s="189"/>
      <c r="M25" s="184"/>
      <c r="N25" s="88"/>
      <c r="O25" s="194"/>
      <c r="P25" s="113">
        <v>3</v>
      </c>
      <c r="Q25" s="90">
        <v>7000</v>
      </c>
      <c r="R25" s="187"/>
      <c r="S25" s="197"/>
      <c r="T25" s="91"/>
      <c r="U25" s="194"/>
      <c r="V25" s="113">
        <v>6</v>
      </c>
      <c r="W25" s="93">
        <v>5000</v>
      </c>
      <c r="X25" s="187"/>
      <c r="Y25" s="197"/>
      <c r="Z25" s="91"/>
      <c r="AA25" s="194"/>
      <c r="AB25" s="200">
        <f t="shared" si="0"/>
        <v>0</v>
      </c>
    </row>
    <row r="26" spans="1:28" ht="15" customHeight="1" x14ac:dyDescent="0.25">
      <c r="A26" s="32" t="s">
        <v>70</v>
      </c>
      <c r="B26" s="33" t="s">
        <v>62</v>
      </c>
      <c r="C26" s="181" t="s">
        <v>71</v>
      </c>
      <c r="D26" s="113">
        <v>6</v>
      </c>
      <c r="E26" s="71">
        <v>7000</v>
      </c>
      <c r="F26" s="187"/>
      <c r="G26" s="184"/>
      <c r="H26" s="88"/>
      <c r="I26" s="191"/>
      <c r="J26" s="113">
        <v>18</v>
      </c>
      <c r="K26" s="68">
        <v>5000</v>
      </c>
      <c r="L26" s="189"/>
      <c r="M26" s="184"/>
      <c r="N26" s="88"/>
      <c r="O26" s="194"/>
      <c r="P26" s="113">
        <v>5</v>
      </c>
      <c r="Q26" s="90">
        <v>7000</v>
      </c>
      <c r="R26" s="187"/>
      <c r="S26" s="197"/>
      <c r="T26" s="91"/>
      <c r="U26" s="194"/>
      <c r="V26" s="113">
        <v>3</v>
      </c>
      <c r="W26" s="93">
        <v>5000</v>
      </c>
      <c r="X26" s="187"/>
      <c r="Y26" s="197"/>
      <c r="Z26" s="91"/>
      <c r="AA26" s="194"/>
      <c r="AB26" s="200">
        <f t="shared" si="0"/>
        <v>0</v>
      </c>
    </row>
    <row r="27" spans="1:28" ht="15" customHeight="1" x14ac:dyDescent="0.25">
      <c r="A27" s="32" t="s">
        <v>72</v>
      </c>
      <c r="B27" s="33" t="s">
        <v>62</v>
      </c>
      <c r="C27" s="181" t="s">
        <v>73</v>
      </c>
      <c r="D27" s="113">
        <v>1</v>
      </c>
      <c r="E27" s="71">
        <v>25000</v>
      </c>
      <c r="F27" s="187"/>
      <c r="G27" s="184"/>
      <c r="H27" s="88"/>
      <c r="I27" s="191"/>
      <c r="J27" s="113">
        <v>3</v>
      </c>
      <c r="K27" s="68">
        <v>15000</v>
      </c>
      <c r="L27" s="189"/>
      <c r="M27" s="184"/>
      <c r="N27" s="88"/>
      <c r="O27" s="194"/>
      <c r="P27" s="113">
        <v>1</v>
      </c>
      <c r="Q27" s="90">
        <v>25000</v>
      </c>
      <c r="R27" s="187"/>
      <c r="S27" s="197"/>
      <c r="T27" s="91"/>
      <c r="U27" s="194"/>
      <c r="V27" s="113">
        <v>3</v>
      </c>
      <c r="W27" s="93">
        <v>15000</v>
      </c>
      <c r="X27" s="187"/>
      <c r="Y27" s="197"/>
      <c r="Z27" s="91"/>
      <c r="AA27" s="194"/>
      <c r="AB27" s="200">
        <f t="shared" si="0"/>
        <v>0</v>
      </c>
    </row>
    <row r="28" spans="1:28" ht="15" customHeight="1" x14ac:dyDescent="0.25">
      <c r="A28" s="32" t="s">
        <v>74</v>
      </c>
      <c r="B28" s="33" t="s">
        <v>62</v>
      </c>
      <c r="C28" s="181" t="s">
        <v>75</v>
      </c>
      <c r="D28" s="113">
        <v>1</v>
      </c>
      <c r="E28" s="71">
        <v>6500</v>
      </c>
      <c r="F28" s="187"/>
      <c r="G28" s="184"/>
      <c r="H28" s="88"/>
      <c r="I28" s="191"/>
      <c r="J28" s="113">
        <v>3</v>
      </c>
      <c r="K28" s="68">
        <v>6000</v>
      </c>
      <c r="L28" s="189"/>
      <c r="M28" s="184"/>
      <c r="N28" s="88"/>
      <c r="O28" s="194"/>
      <c r="P28" s="113">
        <v>1</v>
      </c>
      <c r="Q28" s="90">
        <v>6500</v>
      </c>
      <c r="R28" s="187"/>
      <c r="S28" s="197"/>
      <c r="T28" s="91"/>
      <c r="U28" s="194"/>
      <c r="V28" s="113">
        <v>3</v>
      </c>
      <c r="W28" s="93">
        <v>6000</v>
      </c>
      <c r="X28" s="187"/>
      <c r="Y28" s="197"/>
      <c r="Z28" s="91"/>
      <c r="AA28" s="194"/>
      <c r="AB28" s="200">
        <f t="shared" si="0"/>
        <v>0</v>
      </c>
    </row>
    <row r="29" spans="1:28" ht="15" customHeight="1" x14ac:dyDescent="0.25">
      <c r="A29" s="32" t="s">
        <v>76</v>
      </c>
      <c r="B29" s="33" t="s">
        <v>62</v>
      </c>
      <c r="C29" s="181" t="s">
        <v>77</v>
      </c>
      <c r="D29" s="113">
        <v>1</v>
      </c>
      <c r="E29" s="71">
        <v>30000</v>
      </c>
      <c r="F29" s="187"/>
      <c r="G29" s="184"/>
      <c r="H29" s="88"/>
      <c r="I29" s="191"/>
      <c r="J29" s="113">
        <v>3</v>
      </c>
      <c r="K29" s="68">
        <v>20000</v>
      </c>
      <c r="L29" s="189"/>
      <c r="M29" s="184"/>
      <c r="N29" s="88"/>
      <c r="O29" s="194"/>
      <c r="P29" s="113">
        <v>1</v>
      </c>
      <c r="Q29" s="90">
        <v>30000</v>
      </c>
      <c r="R29" s="187"/>
      <c r="S29" s="197"/>
      <c r="T29" s="91"/>
      <c r="U29" s="194"/>
      <c r="V29" s="113">
        <v>3</v>
      </c>
      <c r="W29" s="93">
        <v>20000</v>
      </c>
      <c r="X29" s="187"/>
      <c r="Y29" s="197"/>
      <c r="Z29" s="91"/>
      <c r="AA29" s="194"/>
      <c r="AB29" s="200">
        <f t="shared" si="0"/>
        <v>0</v>
      </c>
    </row>
    <row r="30" spans="1:28" ht="15" customHeight="1" x14ac:dyDescent="0.25">
      <c r="A30" s="32" t="s">
        <v>78</v>
      </c>
      <c r="B30" s="33" t="s">
        <v>62</v>
      </c>
      <c r="C30" s="181" t="s">
        <v>79</v>
      </c>
      <c r="D30" s="113">
        <v>1</v>
      </c>
      <c r="E30" s="71">
        <v>20000</v>
      </c>
      <c r="F30" s="187"/>
      <c r="G30" s="184"/>
      <c r="H30" s="88"/>
      <c r="I30" s="191"/>
      <c r="J30" s="113">
        <v>3</v>
      </c>
      <c r="K30" s="68">
        <v>12000</v>
      </c>
      <c r="L30" s="189"/>
      <c r="M30" s="184"/>
      <c r="N30" s="88"/>
      <c r="O30" s="194"/>
      <c r="P30" s="113">
        <v>1</v>
      </c>
      <c r="Q30" s="90">
        <v>20000</v>
      </c>
      <c r="R30" s="187"/>
      <c r="S30" s="197"/>
      <c r="T30" s="91"/>
      <c r="U30" s="194"/>
      <c r="V30" s="113">
        <v>3</v>
      </c>
      <c r="W30" s="93">
        <v>12000</v>
      </c>
      <c r="X30" s="187"/>
      <c r="Y30" s="197"/>
      <c r="Z30" s="91"/>
      <c r="AA30" s="194"/>
      <c r="AB30" s="200">
        <f t="shared" si="0"/>
        <v>0</v>
      </c>
    </row>
    <row r="31" spans="1:28" ht="15" customHeight="1" x14ac:dyDescent="0.25">
      <c r="A31" s="32" t="s">
        <v>80</v>
      </c>
      <c r="B31" s="33" t="s">
        <v>62</v>
      </c>
      <c r="C31" s="181" t="s">
        <v>81</v>
      </c>
      <c r="D31" s="113">
        <v>15</v>
      </c>
      <c r="E31" s="71">
        <v>8000</v>
      </c>
      <c r="F31" s="187"/>
      <c r="G31" s="184"/>
      <c r="H31" s="88"/>
      <c r="I31" s="191"/>
      <c r="J31" s="113">
        <v>6</v>
      </c>
      <c r="K31" s="68">
        <v>6000</v>
      </c>
      <c r="L31" s="189"/>
      <c r="M31" s="184"/>
      <c r="N31" s="88"/>
      <c r="O31" s="194"/>
      <c r="P31" s="113">
        <v>20</v>
      </c>
      <c r="Q31" s="90">
        <v>8000</v>
      </c>
      <c r="R31" s="187"/>
      <c r="S31" s="197"/>
      <c r="T31" s="91"/>
      <c r="U31" s="194"/>
      <c r="V31" s="113">
        <v>37</v>
      </c>
      <c r="W31" s="93">
        <v>6000</v>
      </c>
      <c r="X31" s="187"/>
      <c r="Y31" s="197"/>
      <c r="Z31" s="91"/>
      <c r="AA31" s="194"/>
      <c r="AB31" s="200">
        <f t="shared" si="0"/>
        <v>0</v>
      </c>
    </row>
    <row r="32" spans="1:28" ht="15" customHeight="1" x14ac:dyDescent="0.25">
      <c r="A32" s="32" t="s">
        <v>82</v>
      </c>
      <c r="B32" s="33" t="s">
        <v>62</v>
      </c>
      <c r="C32" s="181" t="s">
        <v>83</v>
      </c>
      <c r="D32" s="113">
        <v>5</v>
      </c>
      <c r="E32" s="71">
        <v>8000</v>
      </c>
      <c r="F32" s="187"/>
      <c r="G32" s="184"/>
      <c r="H32" s="88"/>
      <c r="I32" s="191"/>
      <c r="J32" s="113">
        <v>15</v>
      </c>
      <c r="K32" s="68">
        <v>6000</v>
      </c>
      <c r="L32" s="189"/>
      <c r="M32" s="184"/>
      <c r="N32" s="88"/>
      <c r="O32" s="194"/>
      <c r="P32" s="113">
        <v>10</v>
      </c>
      <c r="Q32" s="90">
        <v>8000</v>
      </c>
      <c r="R32" s="187"/>
      <c r="S32" s="197"/>
      <c r="T32" s="91"/>
      <c r="U32" s="194"/>
      <c r="V32" s="113">
        <v>10</v>
      </c>
      <c r="W32" s="93">
        <v>6000</v>
      </c>
      <c r="X32" s="187"/>
      <c r="Y32" s="197"/>
      <c r="Z32" s="91"/>
      <c r="AA32" s="194"/>
      <c r="AB32" s="200">
        <f t="shared" si="0"/>
        <v>0</v>
      </c>
    </row>
    <row r="33" spans="1:28" ht="15" customHeight="1" x14ac:dyDescent="0.25">
      <c r="A33" s="32" t="s">
        <v>84</v>
      </c>
      <c r="B33" s="33" t="s">
        <v>62</v>
      </c>
      <c r="C33" s="181" t="s">
        <v>85</v>
      </c>
      <c r="D33" s="113">
        <v>11</v>
      </c>
      <c r="E33" s="71">
        <v>7000</v>
      </c>
      <c r="F33" s="187"/>
      <c r="G33" s="184"/>
      <c r="H33" s="88"/>
      <c r="I33" s="191"/>
      <c r="J33" s="113">
        <v>9</v>
      </c>
      <c r="K33" s="68">
        <v>5000</v>
      </c>
      <c r="L33" s="189"/>
      <c r="M33" s="184"/>
      <c r="N33" s="88"/>
      <c r="O33" s="194"/>
      <c r="P33" s="113">
        <v>21</v>
      </c>
      <c r="Q33" s="90">
        <v>7000</v>
      </c>
      <c r="R33" s="187"/>
      <c r="S33" s="197"/>
      <c r="T33" s="91"/>
      <c r="U33" s="194"/>
      <c r="V33" s="113">
        <v>20</v>
      </c>
      <c r="W33" s="93">
        <v>5000</v>
      </c>
      <c r="X33" s="187"/>
      <c r="Y33" s="197"/>
      <c r="Z33" s="91"/>
      <c r="AA33" s="194"/>
      <c r="AB33" s="200">
        <f t="shared" si="0"/>
        <v>0</v>
      </c>
    </row>
    <row r="34" spans="1:28" ht="15" customHeight="1" x14ac:dyDescent="0.25">
      <c r="A34" s="32" t="s">
        <v>86</v>
      </c>
      <c r="B34" s="33" t="s">
        <v>62</v>
      </c>
      <c r="C34" s="182">
        <v>4052</v>
      </c>
      <c r="D34" s="113">
        <v>2</v>
      </c>
      <c r="E34" s="71">
        <v>30000</v>
      </c>
      <c r="F34" s="187"/>
      <c r="G34" s="184"/>
      <c r="H34" s="88"/>
      <c r="I34" s="191"/>
      <c r="J34" s="113">
        <v>3</v>
      </c>
      <c r="K34" s="68">
        <v>20000</v>
      </c>
      <c r="L34" s="189"/>
      <c r="M34" s="184"/>
      <c r="N34" s="88"/>
      <c r="O34" s="194"/>
      <c r="P34" s="113">
        <v>1</v>
      </c>
      <c r="Q34" s="90">
        <v>30000</v>
      </c>
      <c r="R34" s="187"/>
      <c r="S34" s="197"/>
      <c r="T34" s="91"/>
      <c r="U34" s="194"/>
      <c r="V34" s="113">
        <v>3</v>
      </c>
      <c r="W34" s="93">
        <v>20000</v>
      </c>
      <c r="X34" s="187"/>
      <c r="Y34" s="197"/>
      <c r="Z34" s="91"/>
      <c r="AA34" s="194"/>
      <c r="AB34" s="200">
        <f t="shared" si="0"/>
        <v>0</v>
      </c>
    </row>
    <row r="35" spans="1:28" ht="15" customHeight="1" x14ac:dyDescent="0.25">
      <c r="A35" s="32" t="s">
        <v>87</v>
      </c>
      <c r="B35" s="32" t="s">
        <v>88</v>
      </c>
      <c r="C35" s="183" t="s">
        <v>89</v>
      </c>
      <c r="D35" s="113">
        <v>12</v>
      </c>
      <c r="E35" s="71">
        <v>1500</v>
      </c>
      <c r="F35" s="187"/>
      <c r="G35" s="113">
        <v>1</v>
      </c>
      <c r="H35" s="68">
        <v>7000</v>
      </c>
      <c r="I35" s="189"/>
      <c r="J35" s="113">
        <v>9</v>
      </c>
      <c r="K35" s="68">
        <v>1500</v>
      </c>
      <c r="L35" s="189"/>
      <c r="M35" s="113">
        <v>3</v>
      </c>
      <c r="N35" s="68">
        <v>6000</v>
      </c>
      <c r="O35" s="187"/>
      <c r="P35" s="113">
        <v>7</v>
      </c>
      <c r="Q35" s="90">
        <v>7000</v>
      </c>
      <c r="R35" s="187"/>
      <c r="S35" s="197"/>
      <c r="T35" s="91"/>
      <c r="U35" s="194"/>
      <c r="V35" s="113">
        <v>3</v>
      </c>
      <c r="W35" s="93">
        <v>6000</v>
      </c>
      <c r="X35" s="187"/>
      <c r="Y35" s="197"/>
      <c r="Z35" s="91"/>
      <c r="AA35" s="194"/>
      <c r="AB35" s="200">
        <f t="shared" si="0"/>
        <v>0</v>
      </c>
    </row>
    <row r="36" spans="1:28" ht="15" customHeight="1" x14ac:dyDescent="0.25">
      <c r="A36" s="32" t="s">
        <v>90</v>
      </c>
      <c r="B36" s="32" t="s">
        <v>88</v>
      </c>
      <c r="C36" s="183" t="s">
        <v>91</v>
      </c>
      <c r="D36" s="113">
        <v>2</v>
      </c>
      <c r="E36" s="71">
        <v>7000</v>
      </c>
      <c r="F36" s="187"/>
      <c r="G36" s="113">
        <v>1</v>
      </c>
      <c r="H36" s="68">
        <v>15000</v>
      </c>
      <c r="I36" s="189"/>
      <c r="J36" s="113">
        <v>9</v>
      </c>
      <c r="K36" s="68">
        <v>7300</v>
      </c>
      <c r="L36" s="189"/>
      <c r="M36" s="113">
        <v>3</v>
      </c>
      <c r="N36" s="68">
        <v>10000</v>
      </c>
      <c r="O36" s="187"/>
      <c r="P36" s="113">
        <v>1</v>
      </c>
      <c r="Q36" s="90">
        <v>7000</v>
      </c>
      <c r="R36" s="187"/>
      <c r="S36" s="196">
        <v>1</v>
      </c>
      <c r="T36" s="90">
        <v>15000</v>
      </c>
      <c r="U36" s="187"/>
      <c r="V36" s="113">
        <v>3</v>
      </c>
      <c r="W36" s="93">
        <v>7300</v>
      </c>
      <c r="X36" s="187"/>
      <c r="Y36" s="196">
        <v>3</v>
      </c>
      <c r="Z36" s="90">
        <v>10000</v>
      </c>
      <c r="AA36" s="187"/>
      <c r="AB36" s="200">
        <f t="shared" si="0"/>
        <v>0</v>
      </c>
    </row>
    <row r="37" spans="1:28" ht="15" customHeight="1" x14ac:dyDescent="0.25">
      <c r="A37" s="32" t="s">
        <v>92</v>
      </c>
      <c r="B37" s="32" t="s">
        <v>93</v>
      </c>
      <c r="C37" s="183" t="s">
        <v>94</v>
      </c>
      <c r="D37" s="113">
        <v>1</v>
      </c>
      <c r="E37" s="71">
        <v>4500</v>
      </c>
      <c r="F37" s="187"/>
      <c r="G37" s="113">
        <v>1</v>
      </c>
      <c r="H37" s="68">
        <v>6500</v>
      </c>
      <c r="I37" s="189"/>
      <c r="J37" s="113">
        <v>3</v>
      </c>
      <c r="K37" s="68">
        <v>4000</v>
      </c>
      <c r="L37" s="189"/>
      <c r="M37" s="113">
        <v>3</v>
      </c>
      <c r="N37" s="68">
        <v>6000</v>
      </c>
      <c r="O37" s="187"/>
      <c r="P37" s="184"/>
      <c r="Q37" s="91"/>
      <c r="R37" s="194"/>
      <c r="S37" s="196">
        <v>1</v>
      </c>
      <c r="T37" s="90">
        <v>6500</v>
      </c>
      <c r="U37" s="187"/>
      <c r="V37" s="184"/>
      <c r="W37" s="94"/>
      <c r="X37" s="194"/>
      <c r="Y37" s="196">
        <v>3</v>
      </c>
      <c r="Z37" s="90">
        <v>6000</v>
      </c>
      <c r="AA37" s="187"/>
      <c r="AB37" s="200">
        <f t="shared" si="0"/>
        <v>0</v>
      </c>
    </row>
    <row r="38" spans="1:28" ht="15" customHeight="1" x14ac:dyDescent="0.25">
      <c r="A38" s="32" t="s">
        <v>95</v>
      </c>
      <c r="B38" s="36" t="s">
        <v>96</v>
      </c>
      <c r="C38" s="181" t="s">
        <v>97</v>
      </c>
      <c r="D38" s="113">
        <v>1</v>
      </c>
      <c r="E38" s="71">
        <v>2500</v>
      </c>
      <c r="F38" s="187"/>
      <c r="G38" s="184"/>
      <c r="H38" s="88"/>
      <c r="I38" s="191"/>
      <c r="J38" s="113">
        <v>3</v>
      </c>
      <c r="K38" s="68">
        <v>1800</v>
      </c>
      <c r="L38" s="189"/>
      <c r="M38" s="184"/>
      <c r="N38" s="88"/>
      <c r="O38" s="194"/>
      <c r="P38" s="113">
        <v>1</v>
      </c>
      <c r="Q38" s="90">
        <v>2500</v>
      </c>
      <c r="R38" s="187"/>
      <c r="S38" s="197"/>
      <c r="T38" s="91"/>
      <c r="U38" s="194"/>
      <c r="V38" s="113">
        <v>3</v>
      </c>
      <c r="W38" s="93">
        <v>1800</v>
      </c>
      <c r="X38" s="187"/>
      <c r="Y38" s="197"/>
      <c r="Z38" s="91"/>
      <c r="AA38" s="194"/>
      <c r="AB38" s="200">
        <f t="shared" si="0"/>
        <v>0</v>
      </c>
    </row>
    <row r="39" spans="1:28" ht="15" customHeight="1" x14ac:dyDescent="0.25">
      <c r="A39" s="32" t="s">
        <v>98</v>
      </c>
      <c r="B39" s="33" t="s">
        <v>96</v>
      </c>
      <c r="C39" s="181" t="s">
        <v>99</v>
      </c>
      <c r="D39" s="113">
        <v>1</v>
      </c>
      <c r="E39" s="71">
        <v>2000</v>
      </c>
      <c r="F39" s="187"/>
      <c r="G39" s="113">
        <v>1</v>
      </c>
      <c r="H39" s="68">
        <v>5000</v>
      </c>
      <c r="I39" s="189"/>
      <c r="J39" s="113">
        <v>3</v>
      </c>
      <c r="K39" s="68">
        <v>2000</v>
      </c>
      <c r="L39" s="189"/>
      <c r="M39" s="113">
        <v>3</v>
      </c>
      <c r="N39" s="68">
        <v>4000</v>
      </c>
      <c r="O39" s="187"/>
      <c r="P39" s="184"/>
      <c r="Q39" s="91"/>
      <c r="R39" s="194"/>
      <c r="S39" s="196">
        <v>1</v>
      </c>
      <c r="T39" s="90">
        <v>5000</v>
      </c>
      <c r="U39" s="187"/>
      <c r="V39" s="184"/>
      <c r="W39" s="94"/>
      <c r="X39" s="194"/>
      <c r="Y39" s="196">
        <v>3</v>
      </c>
      <c r="Z39" s="90">
        <v>4000</v>
      </c>
      <c r="AA39" s="187"/>
      <c r="AB39" s="200">
        <f t="shared" si="0"/>
        <v>0</v>
      </c>
    </row>
    <row r="40" spans="1:28" ht="15" customHeight="1" x14ac:dyDescent="0.25">
      <c r="A40" s="32" t="s">
        <v>100</v>
      </c>
      <c r="B40" s="33" t="s">
        <v>101</v>
      </c>
      <c r="C40" s="181" t="s">
        <v>102</v>
      </c>
      <c r="D40" s="113">
        <v>1</v>
      </c>
      <c r="E40" s="71">
        <v>18000</v>
      </c>
      <c r="F40" s="187"/>
      <c r="G40" s="184"/>
      <c r="H40" s="88"/>
      <c r="I40" s="191"/>
      <c r="J40" s="113">
        <v>3</v>
      </c>
      <c r="K40" s="68">
        <v>15000</v>
      </c>
      <c r="L40" s="189"/>
      <c r="M40" s="184"/>
      <c r="N40" s="88"/>
      <c r="O40" s="194"/>
      <c r="P40" s="113">
        <v>1</v>
      </c>
      <c r="Q40" s="90">
        <v>18000</v>
      </c>
      <c r="R40" s="187"/>
      <c r="S40" s="197"/>
      <c r="T40" s="91"/>
      <c r="U40" s="194"/>
      <c r="V40" s="184"/>
      <c r="W40" s="94"/>
      <c r="X40" s="194"/>
      <c r="Y40" s="196">
        <v>3</v>
      </c>
      <c r="Z40" s="90">
        <v>18000</v>
      </c>
      <c r="AA40" s="187"/>
      <c r="AB40" s="200">
        <f t="shared" si="0"/>
        <v>0</v>
      </c>
    </row>
    <row r="41" spans="1:28" ht="15" customHeight="1" x14ac:dyDescent="0.25">
      <c r="A41" s="32" t="s">
        <v>103</v>
      </c>
      <c r="B41" s="33" t="s">
        <v>104</v>
      </c>
      <c r="C41" s="181" t="s">
        <v>105</v>
      </c>
      <c r="D41" s="113">
        <v>4</v>
      </c>
      <c r="E41" s="71">
        <v>38400</v>
      </c>
      <c r="F41" s="187"/>
      <c r="G41" s="184"/>
      <c r="H41" s="88"/>
      <c r="I41" s="191"/>
      <c r="J41" s="113">
        <v>3</v>
      </c>
      <c r="K41" s="68">
        <v>33600</v>
      </c>
      <c r="L41" s="189"/>
      <c r="M41" s="184"/>
      <c r="N41" s="88"/>
      <c r="O41" s="194"/>
      <c r="P41" s="113">
        <v>1</v>
      </c>
      <c r="Q41" s="90">
        <v>38400</v>
      </c>
      <c r="R41" s="187"/>
      <c r="S41" s="197"/>
      <c r="T41" s="91"/>
      <c r="U41" s="194"/>
      <c r="V41" s="113">
        <v>3</v>
      </c>
      <c r="W41" s="93">
        <v>33600</v>
      </c>
      <c r="X41" s="187"/>
      <c r="Y41" s="197"/>
      <c r="Z41" s="91"/>
      <c r="AA41" s="194"/>
      <c r="AB41" s="200">
        <f t="shared" si="0"/>
        <v>0</v>
      </c>
    </row>
    <row r="42" spans="1:28" ht="15" customHeight="1" x14ac:dyDescent="0.25">
      <c r="A42" s="32" t="s">
        <v>106</v>
      </c>
      <c r="B42" s="33" t="s">
        <v>104</v>
      </c>
      <c r="C42" s="181" t="s">
        <v>107</v>
      </c>
      <c r="D42" s="113">
        <v>1</v>
      </c>
      <c r="E42" s="71">
        <v>15000</v>
      </c>
      <c r="F42" s="187"/>
      <c r="G42" s="184"/>
      <c r="H42" s="88"/>
      <c r="I42" s="191"/>
      <c r="J42" s="113">
        <v>3</v>
      </c>
      <c r="K42" s="68">
        <v>11500</v>
      </c>
      <c r="L42" s="189"/>
      <c r="M42" s="184"/>
      <c r="N42" s="88"/>
      <c r="O42" s="194"/>
      <c r="P42" s="184"/>
      <c r="Q42" s="91"/>
      <c r="R42" s="194"/>
      <c r="S42" s="197"/>
      <c r="T42" s="91"/>
      <c r="U42" s="194"/>
      <c r="V42" s="184"/>
      <c r="W42" s="94"/>
      <c r="X42" s="194"/>
      <c r="Y42" s="197"/>
      <c r="Z42" s="91"/>
      <c r="AA42" s="194"/>
      <c r="AB42" s="200">
        <f t="shared" si="0"/>
        <v>0</v>
      </c>
    </row>
    <row r="43" spans="1:28" ht="15" customHeight="1" x14ac:dyDescent="0.25">
      <c r="A43" s="32" t="s">
        <v>108</v>
      </c>
      <c r="B43" s="33" t="s">
        <v>104</v>
      </c>
      <c r="C43" s="181" t="s">
        <v>109</v>
      </c>
      <c r="D43" s="113">
        <v>1</v>
      </c>
      <c r="E43" s="71">
        <v>6000</v>
      </c>
      <c r="F43" s="187"/>
      <c r="G43" s="184"/>
      <c r="H43" s="88"/>
      <c r="I43" s="191"/>
      <c r="J43" s="113">
        <v>3</v>
      </c>
      <c r="K43" s="68">
        <v>6000</v>
      </c>
      <c r="L43" s="189"/>
      <c r="M43" s="184"/>
      <c r="N43" s="88"/>
      <c r="O43" s="194"/>
      <c r="P43" s="184"/>
      <c r="Q43" s="91"/>
      <c r="R43" s="194"/>
      <c r="S43" s="197"/>
      <c r="T43" s="91"/>
      <c r="U43" s="194"/>
      <c r="V43" s="184"/>
      <c r="W43" s="94"/>
      <c r="X43" s="194"/>
      <c r="Y43" s="197"/>
      <c r="Z43" s="91"/>
      <c r="AA43" s="194"/>
      <c r="AB43" s="200">
        <f t="shared" si="0"/>
        <v>0</v>
      </c>
    </row>
    <row r="44" spans="1:28" ht="15" customHeight="1" x14ac:dyDescent="0.25">
      <c r="A44" s="32" t="s">
        <v>110</v>
      </c>
      <c r="B44" s="33" t="s">
        <v>111</v>
      </c>
      <c r="C44" s="181" t="s">
        <v>112</v>
      </c>
      <c r="D44" s="113">
        <v>1</v>
      </c>
      <c r="E44" s="71">
        <v>1500</v>
      </c>
      <c r="F44" s="187"/>
      <c r="G44" s="113">
        <v>1</v>
      </c>
      <c r="H44" s="68">
        <v>3000</v>
      </c>
      <c r="I44" s="189"/>
      <c r="J44" s="113">
        <v>3</v>
      </c>
      <c r="K44" s="68">
        <v>1500</v>
      </c>
      <c r="L44" s="189"/>
      <c r="M44" s="113">
        <v>3</v>
      </c>
      <c r="N44" s="68">
        <v>2500</v>
      </c>
      <c r="O44" s="187"/>
      <c r="P44" s="184"/>
      <c r="Q44" s="91"/>
      <c r="R44" s="194"/>
      <c r="S44" s="197"/>
      <c r="T44" s="91"/>
      <c r="U44" s="194"/>
      <c r="V44" s="184"/>
      <c r="W44" s="94"/>
      <c r="X44" s="194"/>
      <c r="Y44" s="197"/>
      <c r="Z44" s="91"/>
      <c r="AA44" s="194"/>
      <c r="AB44" s="200">
        <f t="shared" si="0"/>
        <v>0</v>
      </c>
    </row>
    <row r="45" spans="1:28" ht="15" customHeight="1" thickBot="1" x14ac:dyDescent="0.3">
      <c r="A45" s="121" t="s">
        <v>113</v>
      </c>
      <c r="B45" s="201" t="s">
        <v>111</v>
      </c>
      <c r="C45" s="202" t="s">
        <v>114</v>
      </c>
      <c r="D45" s="203">
        <v>3</v>
      </c>
      <c r="E45" s="204">
        <v>3000</v>
      </c>
      <c r="F45" s="205"/>
      <c r="G45" s="203">
        <v>1</v>
      </c>
      <c r="H45" s="206">
        <v>8000</v>
      </c>
      <c r="I45" s="207"/>
      <c r="J45" s="203">
        <v>3</v>
      </c>
      <c r="K45" s="206">
        <v>2000</v>
      </c>
      <c r="L45" s="207"/>
      <c r="M45" s="203">
        <v>3</v>
      </c>
      <c r="N45" s="206">
        <v>5500</v>
      </c>
      <c r="O45" s="205"/>
      <c r="P45" s="203">
        <v>1</v>
      </c>
      <c r="Q45" s="208">
        <v>3000</v>
      </c>
      <c r="R45" s="205"/>
      <c r="S45" s="209">
        <v>1</v>
      </c>
      <c r="T45" s="208">
        <v>8000</v>
      </c>
      <c r="U45" s="205"/>
      <c r="V45" s="203">
        <v>3</v>
      </c>
      <c r="W45" s="210">
        <v>2000</v>
      </c>
      <c r="X45" s="211"/>
      <c r="Y45" s="212">
        <v>3</v>
      </c>
      <c r="Z45" s="208">
        <v>5500</v>
      </c>
      <c r="AA45" s="205"/>
      <c r="AB45" s="213">
        <f t="shared" si="0"/>
        <v>0</v>
      </c>
    </row>
    <row r="46" spans="1:28" ht="15.75" thickBot="1" x14ac:dyDescent="0.3">
      <c r="A46" s="9"/>
      <c r="B46" s="10"/>
      <c r="C46" s="9"/>
      <c r="D46" s="9"/>
      <c r="E46" s="11"/>
      <c r="F46" s="12"/>
      <c r="G46" s="9"/>
      <c r="H46" s="9"/>
      <c r="I46" s="9"/>
      <c r="J46" s="9"/>
      <c r="K46" s="89"/>
      <c r="L46" s="9"/>
      <c r="M46" s="9"/>
      <c r="N46" s="9"/>
      <c r="O46" s="11"/>
      <c r="P46" s="9"/>
      <c r="Q46" s="11"/>
      <c r="R46" s="11"/>
      <c r="S46" s="13"/>
      <c r="T46" s="11"/>
      <c r="U46" s="11"/>
      <c r="V46" s="9"/>
      <c r="W46" s="9"/>
      <c r="X46" s="11"/>
      <c r="Y46" s="13"/>
      <c r="Z46" s="11"/>
      <c r="AA46" s="11"/>
      <c r="AB46" s="11"/>
    </row>
    <row r="47" spans="1:28" ht="19.5" thickBot="1" x14ac:dyDescent="0.3">
      <c r="A47" s="9"/>
      <c r="B47" s="10"/>
      <c r="C47" s="9"/>
      <c r="D47" s="9"/>
      <c r="E47" s="11"/>
      <c r="F47" s="12"/>
      <c r="G47" s="9"/>
      <c r="H47" s="9"/>
      <c r="I47" s="9"/>
      <c r="J47" s="9"/>
      <c r="K47" s="9"/>
      <c r="L47" s="9"/>
      <c r="M47" s="9"/>
      <c r="N47" s="9"/>
      <c r="O47" s="11"/>
      <c r="P47" s="9"/>
      <c r="Q47" s="11"/>
      <c r="R47" s="11"/>
      <c r="S47" s="13"/>
      <c r="T47" s="11"/>
      <c r="U47" s="11"/>
      <c r="V47" s="9"/>
      <c r="W47" s="9"/>
      <c r="X47" s="11"/>
      <c r="Y47" s="13"/>
      <c r="Z47" s="11"/>
      <c r="AA47" s="166" t="s">
        <v>115</v>
      </c>
      <c r="AB47" s="164">
        <f>SUM(AB4:AB45)</f>
        <v>0</v>
      </c>
    </row>
    <row r="48" spans="1:28" ht="15.75" thickBot="1" x14ac:dyDescent="0.3">
      <c r="A48" s="9"/>
      <c r="B48" s="10"/>
      <c r="C48" s="9"/>
      <c r="D48" s="9"/>
      <c r="E48" s="11"/>
      <c r="F48" s="12"/>
      <c r="G48" s="9"/>
      <c r="H48" s="9"/>
      <c r="I48" s="9"/>
      <c r="J48" s="9"/>
      <c r="K48" s="9"/>
      <c r="M48" s="9"/>
      <c r="N48" s="9"/>
      <c r="O48" s="11"/>
      <c r="P48" s="9"/>
      <c r="Q48" s="11"/>
      <c r="R48" s="11"/>
      <c r="S48" s="13"/>
      <c r="T48" s="11"/>
      <c r="U48" s="11"/>
      <c r="V48" s="9"/>
      <c r="W48" s="9"/>
      <c r="X48" s="11"/>
      <c r="Y48" s="13"/>
      <c r="Z48" s="11"/>
      <c r="AA48" s="11"/>
      <c r="AB48" s="11"/>
    </row>
    <row r="49" spans="1:28" ht="39" customHeight="1" thickBot="1" x14ac:dyDescent="0.3">
      <c r="A49" s="340" t="s">
        <v>417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2"/>
    </row>
    <row r="50" spans="1:28" ht="18" thickBot="1" x14ac:dyDescent="0.3">
      <c r="A50" s="9"/>
      <c r="G50" s="7"/>
      <c r="H50" s="174"/>
      <c r="I50" s="174"/>
      <c r="J50" s="174"/>
      <c r="K50" s="174"/>
      <c r="L50" s="174"/>
      <c r="M50" s="174"/>
      <c r="P50" s="7"/>
      <c r="R50" s="11"/>
      <c r="S50" s="9"/>
      <c r="T50" s="9"/>
      <c r="U50" s="11"/>
      <c r="V50" s="13"/>
      <c r="W50" s="11"/>
      <c r="X50" s="11"/>
      <c r="Y50" s="11"/>
      <c r="AA50" s="7"/>
    </row>
    <row r="51" spans="1:28" ht="39" customHeight="1" thickBot="1" x14ac:dyDescent="0.3">
      <c r="A51" s="340" t="s">
        <v>416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2"/>
    </row>
    <row r="52" spans="1:28" ht="18" thickBot="1" x14ac:dyDescent="0.3">
      <c r="A52" s="9"/>
      <c r="G52" s="7"/>
      <c r="H52" s="175"/>
      <c r="I52" s="175"/>
      <c r="J52" s="175"/>
      <c r="K52" s="175"/>
      <c r="L52" s="175"/>
      <c r="M52" s="175"/>
      <c r="P52" s="7"/>
      <c r="R52" s="11"/>
      <c r="S52" s="9"/>
      <c r="T52" s="9"/>
      <c r="U52" s="11"/>
      <c r="V52" s="13"/>
      <c r="W52" s="11"/>
      <c r="X52" s="11"/>
      <c r="Y52" s="11"/>
      <c r="AA52" s="7"/>
    </row>
    <row r="53" spans="1:28" ht="39" customHeight="1" thickBot="1" x14ac:dyDescent="0.3">
      <c r="A53" s="343" t="s">
        <v>418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5"/>
    </row>
    <row r="54" spans="1:28" x14ac:dyDescent="0.25">
      <c r="A54" s="9"/>
      <c r="B54" s="10"/>
      <c r="C54" s="9"/>
      <c r="D54" s="9"/>
      <c r="E54" s="11"/>
      <c r="F54" s="12"/>
      <c r="G54" s="9"/>
      <c r="H54" s="9"/>
      <c r="I54" s="9"/>
      <c r="J54" s="9"/>
      <c r="K54" s="9"/>
      <c r="L54" s="9"/>
      <c r="M54" s="9"/>
      <c r="N54" s="9"/>
      <c r="O54" s="11"/>
      <c r="P54" s="9"/>
      <c r="Q54" s="11"/>
      <c r="R54" s="11"/>
      <c r="S54" s="13"/>
      <c r="T54" s="11"/>
      <c r="U54" s="11"/>
      <c r="V54" s="9"/>
      <c r="W54" s="9"/>
      <c r="X54" s="11"/>
      <c r="Y54" s="13"/>
      <c r="Z54" s="11"/>
      <c r="AA54" s="11"/>
      <c r="AB54" s="11"/>
    </row>
    <row r="55" spans="1:28" x14ac:dyDescent="0.25">
      <c r="A55" s="9"/>
      <c r="B55" s="10"/>
      <c r="C55" s="9"/>
      <c r="D55" s="9"/>
      <c r="E55" s="11"/>
      <c r="F55" s="12"/>
      <c r="G55" s="9"/>
      <c r="H55" s="9"/>
      <c r="I55" s="9"/>
      <c r="J55" s="9"/>
      <c r="K55" s="9"/>
      <c r="L55" s="9"/>
      <c r="M55" s="9"/>
      <c r="N55" s="9"/>
      <c r="O55" s="11"/>
      <c r="P55" s="9"/>
      <c r="Q55" s="11"/>
      <c r="R55" s="11"/>
      <c r="S55" s="13"/>
      <c r="T55" s="11"/>
      <c r="U55" s="11"/>
      <c r="V55" s="9"/>
      <c r="W55" s="9"/>
      <c r="X55" s="11"/>
      <c r="Y55" s="13"/>
      <c r="Z55" s="11"/>
      <c r="AA55" s="11"/>
      <c r="AB55" s="11"/>
    </row>
    <row r="56" spans="1:28" x14ac:dyDescent="0.25">
      <c r="A56" s="9"/>
      <c r="B56" s="10"/>
      <c r="C56" s="9"/>
      <c r="D56" s="9"/>
      <c r="E56" s="11"/>
      <c r="F56" s="12"/>
      <c r="G56" s="9"/>
      <c r="H56" s="9"/>
      <c r="I56" s="9"/>
      <c r="J56" s="9"/>
      <c r="K56" s="9"/>
      <c r="L56" s="9"/>
      <c r="M56" s="9"/>
      <c r="N56" s="9"/>
      <c r="O56" s="11"/>
      <c r="P56" s="9"/>
      <c r="Q56" s="11"/>
      <c r="R56" s="11"/>
      <c r="S56" s="13"/>
      <c r="T56" s="11"/>
      <c r="U56" s="11"/>
      <c r="V56" s="9"/>
      <c r="W56" s="9"/>
      <c r="X56" s="11"/>
      <c r="Y56" s="13"/>
      <c r="Z56" s="11"/>
      <c r="AA56" s="11"/>
      <c r="AB56" s="11"/>
    </row>
    <row r="57" spans="1:28" x14ac:dyDescent="0.25">
      <c r="A57" s="9"/>
      <c r="B57" s="10"/>
      <c r="C57" s="9"/>
      <c r="D57" s="9"/>
      <c r="E57" s="11"/>
      <c r="F57" s="12"/>
      <c r="G57" s="9"/>
      <c r="H57" s="9"/>
      <c r="I57" s="9"/>
      <c r="J57" s="9"/>
      <c r="K57" s="9"/>
      <c r="L57" s="9"/>
      <c r="M57" s="9"/>
      <c r="N57" s="9"/>
      <c r="O57" s="11"/>
      <c r="P57" s="9"/>
      <c r="Q57" s="11"/>
      <c r="R57" s="11"/>
      <c r="S57" s="13"/>
      <c r="T57" s="11"/>
      <c r="U57" s="11"/>
      <c r="V57" s="9"/>
      <c r="W57" s="9"/>
      <c r="X57" s="11"/>
      <c r="Y57" s="13"/>
      <c r="Z57" s="11"/>
      <c r="AA57" s="11"/>
      <c r="AB57" s="11"/>
    </row>
    <row r="58" spans="1:28" x14ac:dyDescent="0.25">
      <c r="A58" s="9"/>
      <c r="B58" s="10"/>
      <c r="C58" s="9"/>
      <c r="D58" s="9"/>
      <c r="E58" s="11"/>
      <c r="F58" s="12"/>
      <c r="G58" s="9"/>
      <c r="H58" s="9"/>
      <c r="I58" s="9"/>
      <c r="J58" s="9"/>
      <c r="K58" s="9"/>
      <c r="L58" s="9"/>
      <c r="M58" s="9"/>
      <c r="N58" s="9"/>
      <c r="O58" s="11"/>
      <c r="P58" s="9"/>
      <c r="Q58" s="11"/>
      <c r="R58" s="11"/>
      <c r="S58" s="13"/>
      <c r="T58" s="11"/>
      <c r="U58" s="11"/>
      <c r="V58" s="9"/>
      <c r="W58" s="9"/>
      <c r="X58" s="11"/>
      <c r="Y58" s="13"/>
      <c r="Z58" s="11"/>
      <c r="AA58" s="11"/>
      <c r="AB58" s="11"/>
    </row>
    <row r="59" spans="1:28" x14ac:dyDescent="0.25">
      <c r="A59" s="9"/>
      <c r="B59" s="10"/>
      <c r="C59" s="9"/>
      <c r="D59" s="9"/>
      <c r="E59" s="11"/>
      <c r="F59" s="12"/>
      <c r="G59" s="9"/>
      <c r="H59" s="9"/>
      <c r="I59" s="9"/>
      <c r="J59" s="9"/>
      <c r="K59" s="9"/>
      <c r="L59" s="9"/>
      <c r="M59" s="9"/>
      <c r="N59" s="9"/>
      <c r="O59" s="11"/>
      <c r="P59" s="9"/>
      <c r="Q59" s="11"/>
      <c r="R59" s="11"/>
      <c r="S59" s="13"/>
      <c r="T59" s="11"/>
      <c r="U59" s="11"/>
      <c r="V59" s="9"/>
      <c r="W59" s="9"/>
      <c r="X59" s="11"/>
      <c r="Y59" s="13"/>
      <c r="Z59" s="11"/>
      <c r="AA59" s="11"/>
      <c r="AB59" s="11"/>
    </row>
  </sheetData>
  <mergeCells count="8">
    <mergeCell ref="A49:AB49"/>
    <mergeCell ref="A51:AB51"/>
    <mergeCell ref="A53:AB53"/>
    <mergeCell ref="A1:AB1"/>
    <mergeCell ref="A2:C2"/>
    <mergeCell ref="D2:O2"/>
    <mergeCell ref="P2:AA2"/>
    <mergeCell ref="AB2:AB3"/>
  </mergeCells>
  <conditionalFormatting sqref="B3">
    <cfRule type="duplicateValues" dxfId="20" priority="3"/>
  </conditionalFormatting>
  <conditionalFormatting sqref="B46:B48 B54:B59">
    <cfRule type="duplicateValues" dxfId="19" priority="15"/>
  </conditionalFormatting>
  <dataValidations count="1">
    <dataValidation type="decimal" allowBlank="1" showInputMessage="1" showErrorMessage="1" errorTitle="Niepoprawny format danych" error="Oczekiwany format to liczba dziesiętna np.: 123,45" sqref="W16 R4 O8 I4:I5 O4:O5 U4:U5 Y5:Z5 AA4:AA5 H15:I15 X4:X7 I10 Q10:R13 T10:U10 Q14 E10:F14 I12 Y4 L10:L12 S4:S8 E4:F8 Q5:R8 L4:L8 Q54:R59 O54:O59 Y54:Y59 T54:U59 X54:X59 E54:F59 S54:S59 S10:S48 Z12:AA48 E16:F48 X10:X48 T12:U48 Y6:Y48 O12:O48 Q15:R48 AB4:AB48 Z54:AB59 R50 U50:Y50 R52 U52:Y52" xr:uid="{00000000-0002-0000-0000-000000000000}">
      <formula1>0</formula1>
      <formula2>9999999999</formula2>
    </dataValidation>
  </dataValidations>
  <pageMargins left="0.25" right="0.25" top="0.75" bottom="0.75" header="0.3" footer="0.3"/>
  <pageSetup paperSize="9" scale="2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0"/>
  <sheetViews>
    <sheetView zoomScale="60" zoomScaleNormal="60" workbookViewId="0">
      <selection activeCell="AB19" sqref="AB19"/>
    </sheetView>
  </sheetViews>
  <sheetFormatPr defaultRowHeight="15" x14ac:dyDescent="0.25"/>
  <cols>
    <col min="1" max="1" width="4.7109375" customWidth="1"/>
    <col min="2" max="2" width="13.7109375" customWidth="1"/>
    <col min="3" max="3" width="27.42578125" customWidth="1"/>
    <col min="4" max="4" width="10.7109375" customWidth="1"/>
    <col min="5" max="5" width="14.5703125" customWidth="1"/>
    <col min="6" max="6" width="13.42578125" customWidth="1"/>
    <col min="7" max="7" width="12.28515625" customWidth="1"/>
    <col min="8" max="9" width="13.5703125" customWidth="1"/>
    <col min="10" max="10" width="10.7109375" customWidth="1"/>
    <col min="11" max="11" width="12.7109375" customWidth="1"/>
    <col min="12" max="12" width="14" customWidth="1"/>
    <col min="13" max="13" width="10.7109375" customWidth="1"/>
    <col min="14" max="14" width="12.7109375" customWidth="1"/>
    <col min="15" max="15" width="14.42578125" customWidth="1"/>
    <col min="16" max="16" width="10.7109375" customWidth="1"/>
    <col min="17" max="17" width="13.42578125" customWidth="1"/>
    <col min="18" max="18" width="14.5703125" customWidth="1"/>
    <col min="19" max="19" width="12.28515625" customWidth="1"/>
    <col min="20" max="20" width="13.7109375" customWidth="1"/>
    <col min="21" max="21" width="15.140625" customWidth="1"/>
    <col min="22" max="22" width="10.7109375" customWidth="1"/>
    <col min="23" max="23" width="12.7109375" customWidth="1"/>
    <col min="24" max="24" width="15" customWidth="1"/>
    <col min="25" max="25" width="12.85546875" customWidth="1"/>
    <col min="26" max="26" width="12.7109375" customWidth="1"/>
    <col min="27" max="27" width="14.140625" customWidth="1"/>
    <col min="28" max="28" width="22" customWidth="1"/>
    <col min="32" max="32" width="13.5703125" customWidth="1"/>
  </cols>
  <sheetData>
    <row r="1" spans="1:28" ht="19.5" thickBot="1" x14ac:dyDescent="0.3">
      <c r="A1" s="346" t="s">
        <v>116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</row>
    <row r="2" spans="1:28" ht="36" customHeight="1" thickBot="1" x14ac:dyDescent="0.3">
      <c r="A2" s="347" t="s">
        <v>1</v>
      </c>
      <c r="B2" s="354"/>
      <c r="C2" s="355"/>
      <c r="D2" s="348" t="s">
        <v>2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/>
      <c r="P2" s="349" t="s">
        <v>3</v>
      </c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350" t="s">
        <v>4</v>
      </c>
    </row>
    <row r="3" spans="1:28" ht="126.75" customHeight="1" thickBot="1" x14ac:dyDescent="0.3">
      <c r="A3" s="39" t="s">
        <v>5</v>
      </c>
      <c r="B3" s="38" t="s">
        <v>6</v>
      </c>
      <c r="C3" s="38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6" t="s">
        <v>8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13</v>
      </c>
      <c r="V3" s="2" t="s">
        <v>14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19</v>
      </c>
      <c r="AB3" s="360"/>
    </row>
    <row r="4" spans="1:28" x14ac:dyDescent="0.25">
      <c r="A4" s="40" t="s">
        <v>20</v>
      </c>
      <c r="B4" s="41" t="s">
        <v>21</v>
      </c>
      <c r="C4" s="215" t="s">
        <v>117</v>
      </c>
      <c r="D4" s="144">
        <v>1</v>
      </c>
      <c r="E4" s="95">
        <v>2500</v>
      </c>
      <c r="F4" s="218"/>
      <c r="G4" s="144">
        <v>1</v>
      </c>
      <c r="H4" s="97">
        <v>6000</v>
      </c>
      <c r="I4" s="221"/>
      <c r="J4" s="144">
        <v>3</v>
      </c>
      <c r="K4" s="97">
        <v>1500</v>
      </c>
      <c r="L4" s="221"/>
      <c r="M4" s="144">
        <v>3</v>
      </c>
      <c r="N4" s="97">
        <v>6000</v>
      </c>
      <c r="O4" s="219"/>
      <c r="P4" s="144">
        <v>1</v>
      </c>
      <c r="Q4" s="95">
        <v>4000</v>
      </c>
      <c r="R4" s="218"/>
      <c r="S4" s="229">
        <v>1</v>
      </c>
      <c r="T4" s="95">
        <v>6000</v>
      </c>
      <c r="U4" s="218"/>
      <c r="V4" s="144">
        <v>3</v>
      </c>
      <c r="W4" s="97">
        <v>3500</v>
      </c>
      <c r="X4" s="218"/>
      <c r="Y4" s="229">
        <v>3</v>
      </c>
      <c r="Z4" s="95">
        <v>6000</v>
      </c>
      <c r="AA4" s="218"/>
      <c r="AB4" s="235">
        <f>D4*F4+G4*I4+J4*L4+M4*O4+P4*R4+S4*U4+V4*X4+Y4*AA4</f>
        <v>0</v>
      </c>
    </row>
    <row r="5" spans="1:28" x14ac:dyDescent="0.25">
      <c r="A5" s="40" t="s">
        <v>24</v>
      </c>
      <c r="B5" s="41" t="s">
        <v>27</v>
      </c>
      <c r="C5" s="140" t="s">
        <v>118</v>
      </c>
      <c r="D5" s="144">
        <v>5</v>
      </c>
      <c r="E5" s="95">
        <v>6300</v>
      </c>
      <c r="F5" s="219"/>
      <c r="G5" s="144">
        <v>1</v>
      </c>
      <c r="H5" s="97">
        <v>12500</v>
      </c>
      <c r="I5" s="162"/>
      <c r="J5" s="144">
        <v>3</v>
      </c>
      <c r="K5" s="97">
        <v>5400</v>
      </c>
      <c r="L5" s="162"/>
      <c r="M5" s="144">
        <v>3</v>
      </c>
      <c r="N5" s="97">
        <v>10000</v>
      </c>
      <c r="O5" s="219"/>
      <c r="P5" s="144">
        <v>4</v>
      </c>
      <c r="Q5" s="95">
        <v>6300</v>
      </c>
      <c r="R5" s="219"/>
      <c r="S5" s="229">
        <v>1</v>
      </c>
      <c r="T5" s="95">
        <v>12500</v>
      </c>
      <c r="U5" s="219"/>
      <c r="V5" s="144">
        <v>3</v>
      </c>
      <c r="W5" s="97">
        <v>5400</v>
      </c>
      <c r="X5" s="219"/>
      <c r="Y5" s="229">
        <v>3</v>
      </c>
      <c r="Z5" s="95">
        <v>10000</v>
      </c>
      <c r="AA5" s="219"/>
      <c r="AB5" s="236">
        <f t="shared" ref="AB5:AB28" si="0">D5*F5+G5*I5+J5*L5+M5*O5+P5*R5+S5*U5+V5*X5+Y5*AA5</f>
        <v>0</v>
      </c>
    </row>
    <row r="6" spans="1:28" x14ac:dyDescent="0.25">
      <c r="A6" s="40" t="s">
        <v>26</v>
      </c>
      <c r="B6" s="34" t="s">
        <v>36</v>
      </c>
      <c r="C6" s="140" t="s">
        <v>119</v>
      </c>
      <c r="D6" s="144">
        <v>1</v>
      </c>
      <c r="E6" s="95">
        <v>2200</v>
      </c>
      <c r="F6" s="219"/>
      <c r="G6" s="144">
        <v>1</v>
      </c>
      <c r="H6" s="97">
        <v>4000</v>
      </c>
      <c r="I6" s="162"/>
      <c r="J6" s="144">
        <v>3</v>
      </c>
      <c r="K6" s="97">
        <v>2600</v>
      </c>
      <c r="L6" s="162"/>
      <c r="M6" s="168"/>
      <c r="N6" s="99"/>
      <c r="O6" s="226"/>
      <c r="P6" s="144">
        <v>3</v>
      </c>
      <c r="Q6" s="95">
        <v>2200</v>
      </c>
      <c r="R6" s="219"/>
      <c r="S6" s="229">
        <v>1</v>
      </c>
      <c r="T6" s="95">
        <v>4000</v>
      </c>
      <c r="U6" s="219"/>
      <c r="V6" s="144">
        <v>10</v>
      </c>
      <c r="W6" s="97">
        <v>2800</v>
      </c>
      <c r="X6" s="219"/>
      <c r="Y6" s="230"/>
      <c r="Z6" s="98"/>
      <c r="AA6" s="226"/>
      <c r="AB6" s="236">
        <f t="shared" si="0"/>
        <v>0</v>
      </c>
    </row>
    <row r="7" spans="1:28" x14ac:dyDescent="0.25">
      <c r="A7" s="40" t="s">
        <v>29</v>
      </c>
      <c r="B7" s="35" t="s">
        <v>36</v>
      </c>
      <c r="C7" s="140" t="s">
        <v>120</v>
      </c>
      <c r="D7" s="144">
        <v>3</v>
      </c>
      <c r="E7" s="95">
        <v>1200</v>
      </c>
      <c r="F7" s="219"/>
      <c r="G7" s="168"/>
      <c r="H7" s="99"/>
      <c r="I7" s="136"/>
      <c r="J7" s="144">
        <v>3</v>
      </c>
      <c r="K7" s="97">
        <v>1000</v>
      </c>
      <c r="L7" s="162"/>
      <c r="M7" s="168"/>
      <c r="N7" s="99"/>
      <c r="O7" s="226"/>
      <c r="P7" s="144">
        <v>1</v>
      </c>
      <c r="Q7" s="95">
        <v>1200</v>
      </c>
      <c r="R7" s="219"/>
      <c r="S7" s="230"/>
      <c r="T7" s="98"/>
      <c r="U7" s="226"/>
      <c r="V7" s="144">
        <v>3</v>
      </c>
      <c r="W7" s="97">
        <v>1200</v>
      </c>
      <c r="X7" s="219"/>
      <c r="Y7" s="230"/>
      <c r="Z7" s="98"/>
      <c r="AA7" s="226"/>
      <c r="AB7" s="236">
        <f t="shared" si="0"/>
        <v>0</v>
      </c>
    </row>
    <row r="8" spans="1:28" x14ac:dyDescent="0.25">
      <c r="A8" s="40" t="s">
        <v>31</v>
      </c>
      <c r="B8" s="41" t="s">
        <v>36</v>
      </c>
      <c r="C8" s="140" t="s">
        <v>121</v>
      </c>
      <c r="D8" s="144">
        <v>3</v>
      </c>
      <c r="E8" s="95">
        <v>2000</v>
      </c>
      <c r="F8" s="219"/>
      <c r="G8" s="168"/>
      <c r="H8" s="99"/>
      <c r="I8" s="136"/>
      <c r="J8" s="144">
        <v>3</v>
      </c>
      <c r="K8" s="97">
        <v>1300</v>
      </c>
      <c r="L8" s="162"/>
      <c r="M8" s="168"/>
      <c r="N8" s="99"/>
      <c r="O8" s="226"/>
      <c r="P8" s="144">
        <v>1</v>
      </c>
      <c r="Q8" s="95">
        <v>2100</v>
      </c>
      <c r="R8" s="219"/>
      <c r="S8" s="230"/>
      <c r="T8" s="98"/>
      <c r="U8" s="226"/>
      <c r="V8" s="144">
        <v>3</v>
      </c>
      <c r="W8" s="97">
        <v>1300</v>
      </c>
      <c r="X8" s="162"/>
      <c r="Y8" s="230"/>
      <c r="Z8" s="98"/>
      <c r="AA8" s="226"/>
      <c r="AB8" s="236">
        <f t="shared" si="0"/>
        <v>0</v>
      </c>
    </row>
    <row r="9" spans="1:28" x14ac:dyDescent="0.25">
      <c r="A9" s="40" t="s">
        <v>33</v>
      </c>
      <c r="B9" s="41" t="s">
        <v>36</v>
      </c>
      <c r="C9" s="140" t="s">
        <v>122</v>
      </c>
      <c r="D9" s="144">
        <v>1</v>
      </c>
      <c r="E9" s="95">
        <v>2200</v>
      </c>
      <c r="F9" s="219"/>
      <c r="G9" s="168"/>
      <c r="H9" s="99"/>
      <c r="I9" s="136"/>
      <c r="J9" s="144">
        <v>3</v>
      </c>
      <c r="K9" s="97">
        <v>1400</v>
      </c>
      <c r="L9" s="162"/>
      <c r="M9" s="168"/>
      <c r="N9" s="99"/>
      <c r="O9" s="226"/>
      <c r="P9" s="144">
        <v>2</v>
      </c>
      <c r="Q9" s="95">
        <v>2200</v>
      </c>
      <c r="R9" s="219"/>
      <c r="S9" s="230"/>
      <c r="T9" s="98"/>
      <c r="U9" s="226"/>
      <c r="V9" s="144">
        <v>3</v>
      </c>
      <c r="W9" s="97">
        <v>1500</v>
      </c>
      <c r="X9" s="219"/>
      <c r="Y9" s="230"/>
      <c r="Z9" s="98"/>
      <c r="AA9" s="226"/>
      <c r="AB9" s="236">
        <f t="shared" si="0"/>
        <v>0</v>
      </c>
    </row>
    <row r="10" spans="1:28" x14ac:dyDescent="0.25">
      <c r="A10" s="40" t="s">
        <v>35</v>
      </c>
      <c r="B10" s="41" t="s">
        <v>36</v>
      </c>
      <c r="C10" s="140" t="s">
        <v>123</v>
      </c>
      <c r="D10" s="144">
        <v>1</v>
      </c>
      <c r="E10" s="95">
        <v>3500</v>
      </c>
      <c r="F10" s="219"/>
      <c r="G10" s="168"/>
      <c r="H10" s="99"/>
      <c r="I10" s="136"/>
      <c r="J10" s="144">
        <v>3</v>
      </c>
      <c r="K10" s="97">
        <v>2800</v>
      </c>
      <c r="L10" s="162"/>
      <c r="M10" s="168"/>
      <c r="N10" s="99"/>
      <c r="O10" s="226"/>
      <c r="P10" s="144">
        <v>5</v>
      </c>
      <c r="Q10" s="95">
        <v>4400</v>
      </c>
      <c r="R10" s="219"/>
      <c r="S10" s="230"/>
      <c r="T10" s="98"/>
      <c r="U10" s="226"/>
      <c r="V10" s="144">
        <v>3</v>
      </c>
      <c r="W10" s="97">
        <v>2800</v>
      </c>
      <c r="X10" s="219"/>
      <c r="Y10" s="230"/>
      <c r="Z10" s="98"/>
      <c r="AA10" s="226"/>
      <c r="AB10" s="236">
        <f t="shared" si="0"/>
        <v>0</v>
      </c>
    </row>
    <row r="11" spans="1:28" x14ac:dyDescent="0.25">
      <c r="A11" s="40" t="s">
        <v>38</v>
      </c>
      <c r="B11" s="41" t="s">
        <v>36</v>
      </c>
      <c r="C11" s="140" t="s">
        <v>124</v>
      </c>
      <c r="D11" s="144">
        <v>1</v>
      </c>
      <c r="E11" s="95">
        <v>2200</v>
      </c>
      <c r="F11" s="219"/>
      <c r="G11" s="168"/>
      <c r="H11" s="99"/>
      <c r="I11" s="136"/>
      <c r="J11" s="144">
        <v>3</v>
      </c>
      <c r="K11" s="97">
        <v>1400</v>
      </c>
      <c r="L11" s="162"/>
      <c r="M11" s="168"/>
      <c r="N11" s="99"/>
      <c r="O11" s="226"/>
      <c r="P11" s="144">
        <v>1</v>
      </c>
      <c r="Q11" s="95">
        <v>2200</v>
      </c>
      <c r="R11" s="219"/>
      <c r="S11" s="230"/>
      <c r="T11" s="98"/>
      <c r="U11" s="226"/>
      <c r="V11" s="144">
        <v>3</v>
      </c>
      <c r="W11" s="97">
        <v>1500</v>
      </c>
      <c r="X11" s="219"/>
      <c r="Y11" s="230"/>
      <c r="Z11" s="98"/>
      <c r="AA11" s="226"/>
      <c r="AB11" s="236">
        <f t="shared" si="0"/>
        <v>0</v>
      </c>
    </row>
    <row r="12" spans="1:28" x14ac:dyDescent="0.25">
      <c r="A12" s="40" t="s">
        <v>40</v>
      </c>
      <c r="B12" s="41" t="s">
        <v>36</v>
      </c>
      <c r="C12" s="140" t="s">
        <v>125</v>
      </c>
      <c r="D12" s="144">
        <v>1</v>
      </c>
      <c r="E12" s="95">
        <v>2200</v>
      </c>
      <c r="F12" s="219"/>
      <c r="G12" s="168"/>
      <c r="H12" s="99"/>
      <c r="I12" s="136"/>
      <c r="J12" s="144">
        <v>3</v>
      </c>
      <c r="K12" s="97">
        <v>1400</v>
      </c>
      <c r="L12" s="162"/>
      <c r="M12" s="168"/>
      <c r="N12" s="99"/>
      <c r="O12" s="226"/>
      <c r="P12" s="144">
        <v>6</v>
      </c>
      <c r="Q12" s="95">
        <v>2200</v>
      </c>
      <c r="R12" s="219"/>
      <c r="S12" s="230"/>
      <c r="T12" s="98"/>
      <c r="U12" s="226"/>
      <c r="V12" s="144">
        <v>7</v>
      </c>
      <c r="W12" s="97">
        <v>1500</v>
      </c>
      <c r="X12" s="219"/>
      <c r="Y12" s="230"/>
      <c r="Z12" s="98"/>
      <c r="AA12" s="226"/>
      <c r="AB12" s="236">
        <f t="shared" si="0"/>
        <v>0</v>
      </c>
    </row>
    <row r="13" spans="1:28" x14ac:dyDescent="0.25">
      <c r="A13" s="40" t="s">
        <v>42</v>
      </c>
      <c r="B13" s="41" t="s">
        <v>36</v>
      </c>
      <c r="C13" s="140" t="s">
        <v>126</v>
      </c>
      <c r="D13" s="144">
        <v>1</v>
      </c>
      <c r="E13" s="95">
        <v>2300</v>
      </c>
      <c r="F13" s="219"/>
      <c r="G13" s="144">
        <v>1</v>
      </c>
      <c r="H13" s="97">
        <v>6500</v>
      </c>
      <c r="I13" s="162"/>
      <c r="J13" s="144">
        <v>3</v>
      </c>
      <c r="K13" s="97">
        <v>2300</v>
      </c>
      <c r="L13" s="162"/>
      <c r="M13" s="144">
        <v>3</v>
      </c>
      <c r="N13" s="97">
        <v>5000</v>
      </c>
      <c r="O13" s="219"/>
      <c r="P13" s="144">
        <v>1</v>
      </c>
      <c r="Q13" s="95">
        <v>2300</v>
      </c>
      <c r="R13" s="219"/>
      <c r="S13" s="229">
        <v>1</v>
      </c>
      <c r="T13" s="95">
        <v>6500</v>
      </c>
      <c r="U13" s="219"/>
      <c r="V13" s="144">
        <v>3</v>
      </c>
      <c r="W13" s="97">
        <v>2300</v>
      </c>
      <c r="X13" s="219"/>
      <c r="Y13" s="229">
        <v>3</v>
      </c>
      <c r="Z13" s="95">
        <v>5000</v>
      </c>
      <c r="AA13" s="219"/>
      <c r="AB13" s="236">
        <f t="shared" si="0"/>
        <v>0</v>
      </c>
    </row>
    <row r="14" spans="1:28" x14ac:dyDescent="0.25">
      <c r="A14" s="40" t="s">
        <v>44</v>
      </c>
      <c r="B14" s="41" t="s">
        <v>36</v>
      </c>
      <c r="C14" s="140" t="s">
        <v>127</v>
      </c>
      <c r="D14" s="144">
        <v>1</v>
      </c>
      <c r="E14" s="95">
        <v>1000</v>
      </c>
      <c r="F14" s="219"/>
      <c r="G14" s="168"/>
      <c r="H14" s="99"/>
      <c r="I14" s="136"/>
      <c r="J14" s="144">
        <v>3</v>
      </c>
      <c r="K14" s="97">
        <v>700</v>
      </c>
      <c r="L14" s="162"/>
      <c r="M14" s="168"/>
      <c r="N14" s="99"/>
      <c r="O14" s="226"/>
      <c r="P14" s="144">
        <v>1</v>
      </c>
      <c r="Q14" s="95">
        <v>1000</v>
      </c>
      <c r="R14" s="219"/>
      <c r="S14" s="229">
        <v>1</v>
      </c>
      <c r="T14" s="95">
        <v>1500</v>
      </c>
      <c r="U14" s="219"/>
      <c r="V14" s="144">
        <v>3</v>
      </c>
      <c r="W14" s="97">
        <v>700</v>
      </c>
      <c r="X14" s="219"/>
      <c r="Y14" s="229">
        <v>3</v>
      </c>
      <c r="Z14" s="95">
        <v>1300</v>
      </c>
      <c r="AA14" s="219"/>
      <c r="AB14" s="236">
        <f t="shared" si="0"/>
        <v>0</v>
      </c>
    </row>
    <row r="15" spans="1:28" x14ac:dyDescent="0.25">
      <c r="A15" s="40" t="s">
        <v>46</v>
      </c>
      <c r="B15" s="41" t="s">
        <v>36</v>
      </c>
      <c r="C15" s="140" t="s">
        <v>128</v>
      </c>
      <c r="D15" s="144">
        <v>1</v>
      </c>
      <c r="E15" s="95">
        <v>5500</v>
      </c>
      <c r="F15" s="219"/>
      <c r="G15" s="144">
        <v>1</v>
      </c>
      <c r="H15" s="97">
        <v>13000</v>
      </c>
      <c r="I15" s="162"/>
      <c r="J15" s="144">
        <v>3</v>
      </c>
      <c r="K15" s="97">
        <v>4500</v>
      </c>
      <c r="L15" s="162"/>
      <c r="M15" s="144">
        <v>3</v>
      </c>
      <c r="N15" s="97">
        <v>10000</v>
      </c>
      <c r="O15" s="219"/>
      <c r="P15" s="144">
        <v>2</v>
      </c>
      <c r="Q15" s="95">
        <v>5500</v>
      </c>
      <c r="R15" s="219"/>
      <c r="S15" s="229">
        <v>1</v>
      </c>
      <c r="T15" s="95">
        <v>13000</v>
      </c>
      <c r="U15" s="219"/>
      <c r="V15" s="144">
        <v>3</v>
      </c>
      <c r="W15" s="97">
        <v>4500</v>
      </c>
      <c r="X15" s="219"/>
      <c r="Y15" s="229">
        <v>3</v>
      </c>
      <c r="Z15" s="95">
        <v>10000</v>
      </c>
      <c r="AA15" s="219"/>
      <c r="AB15" s="236">
        <f t="shared" si="0"/>
        <v>0</v>
      </c>
    </row>
    <row r="16" spans="1:28" x14ac:dyDescent="0.25">
      <c r="A16" s="40" t="s">
        <v>48</v>
      </c>
      <c r="B16" s="41" t="s">
        <v>36</v>
      </c>
      <c r="C16" s="140" t="s">
        <v>129</v>
      </c>
      <c r="D16" s="144">
        <v>1</v>
      </c>
      <c r="E16" s="95">
        <v>5500</v>
      </c>
      <c r="F16" s="219"/>
      <c r="G16" s="144">
        <v>1</v>
      </c>
      <c r="H16" s="171">
        <v>11000</v>
      </c>
      <c r="I16" s="162"/>
      <c r="J16" s="144">
        <v>3</v>
      </c>
      <c r="K16" s="171">
        <v>6000</v>
      </c>
      <c r="L16" s="223"/>
      <c r="M16" s="168"/>
      <c r="N16" s="52"/>
      <c r="O16" s="227"/>
      <c r="P16" s="144">
        <v>1</v>
      </c>
      <c r="Q16" s="173">
        <v>5500</v>
      </c>
      <c r="R16" s="232"/>
      <c r="S16" s="229">
        <v>1</v>
      </c>
      <c r="T16" s="173">
        <v>11000</v>
      </c>
      <c r="U16" s="232"/>
      <c r="V16" s="144">
        <v>3</v>
      </c>
      <c r="W16" s="171">
        <v>6000</v>
      </c>
      <c r="X16" s="232"/>
      <c r="Y16" s="230"/>
      <c r="Z16" s="55"/>
      <c r="AA16" s="227"/>
      <c r="AB16" s="236">
        <f t="shared" si="0"/>
        <v>0</v>
      </c>
    </row>
    <row r="17" spans="1:28" x14ac:dyDescent="0.25">
      <c r="A17" s="40" t="s">
        <v>50</v>
      </c>
      <c r="B17" s="41" t="s">
        <v>62</v>
      </c>
      <c r="C17" s="140" t="s">
        <v>130</v>
      </c>
      <c r="D17" s="144">
        <v>2</v>
      </c>
      <c r="E17" s="95">
        <v>3500</v>
      </c>
      <c r="F17" s="219"/>
      <c r="G17" s="168"/>
      <c r="H17" s="50"/>
      <c r="I17" s="136"/>
      <c r="J17" s="144">
        <v>3</v>
      </c>
      <c r="K17" s="97">
        <v>2800</v>
      </c>
      <c r="L17" s="162"/>
      <c r="M17" s="168"/>
      <c r="N17" s="50"/>
      <c r="O17" s="226"/>
      <c r="P17" s="144">
        <v>3</v>
      </c>
      <c r="Q17" s="95">
        <v>3500</v>
      </c>
      <c r="R17" s="219"/>
      <c r="S17" s="230"/>
      <c r="T17" s="53"/>
      <c r="U17" s="226"/>
      <c r="V17" s="144">
        <v>3</v>
      </c>
      <c r="W17" s="97">
        <v>2800</v>
      </c>
      <c r="X17" s="219"/>
      <c r="Y17" s="230"/>
      <c r="Z17" s="53"/>
      <c r="AA17" s="226"/>
      <c r="AB17" s="236">
        <f t="shared" si="0"/>
        <v>0</v>
      </c>
    </row>
    <row r="18" spans="1:28" x14ac:dyDescent="0.25">
      <c r="A18" s="40" t="s">
        <v>52</v>
      </c>
      <c r="B18" s="41" t="s">
        <v>62</v>
      </c>
      <c r="C18" s="140" t="s">
        <v>131</v>
      </c>
      <c r="D18" s="144">
        <v>1</v>
      </c>
      <c r="E18" s="95">
        <v>12000</v>
      </c>
      <c r="F18" s="219"/>
      <c r="G18" s="168"/>
      <c r="H18" s="50"/>
      <c r="I18" s="136"/>
      <c r="J18" s="144">
        <v>3</v>
      </c>
      <c r="K18" s="97">
        <v>10000</v>
      </c>
      <c r="L18" s="162"/>
      <c r="M18" s="168"/>
      <c r="N18" s="50"/>
      <c r="O18" s="226"/>
      <c r="P18" s="144">
        <v>1</v>
      </c>
      <c r="Q18" s="95">
        <v>12000</v>
      </c>
      <c r="R18" s="219"/>
      <c r="S18" s="230"/>
      <c r="T18" s="53"/>
      <c r="U18" s="226"/>
      <c r="V18" s="144">
        <v>3</v>
      </c>
      <c r="W18" s="97">
        <v>10000</v>
      </c>
      <c r="X18" s="219"/>
      <c r="Y18" s="230"/>
      <c r="Z18" s="53"/>
      <c r="AA18" s="226"/>
      <c r="AB18" s="236">
        <f t="shared" si="0"/>
        <v>0</v>
      </c>
    </row>
    <row r="19" spans="1:28" x14ac:dyDescent="0.25">
      <c r="A19" s="40" t="s">
        <v>54</v>
      </c>
      <c r="B19" s="41" t="s">
        <v>62</v>
      </c>
      <c r="C19" s="140" t="s">
        <v>132</v>
      </c>
      <c r="D19" s="144">
        <v>2</v>
      </c>
      <c r="E19" s="95">
        <v>7000</v>
      </c>
      <c r="F19" s="219"/>
      <c r="G19" s="168"/>
      <c r="H19" s="50"/>
      <c r="I19" s="136"/>
      <c r="J19" s="144">
        <v>3</v>
      </c>
      <c r="K19" s="97">
        <v>5000</v>
      </c>
      <c r="L19" s="162"/>
      <c r="M19" s="168"/>
      <c r="N19" s="50"/>
      <c r="O19" s="226"/>
      <c r="P19" s="144">
        <v>1</v>
      </c>
      <c r="Q19" s="95">
        <v>7000</v>
      </c>
      <c r="R19" s="219"/>
      <c r="S19" s="230"/>
      <c r="T19" s="50"/>
      <c r="U19" s="226"/>
      <c r="V19" s="144">
        <v>3</v>
      </c>
      <c r="W19" s="97">
        <v>5000</v>
      </c>
      <c r="X19" s="162"/>
      <c r="Y19" s="230"/>
      <c r="Z19" s="53"/>
      <c r="AA19" s="226"/>
      <c r="AB19" s="236">
        <f t="shared" si="0"/>
        <v>0</v>
      </c>
    </row>
    <row r="20" spans="1:28" x14ac:dyDescent="0.25">
      <c r="A20" s="40" t="s">
        <v>56</v>
      </c>
      <c r="B20" s="41" t="s">
        <v>62</v>
      </c>
      <c r="C20" s="140" t="s">
        <v>133</v>
      </c>
      <c r="D20" s="144">
        <v>2</v>
      </c>
      <c r="E20" s="95">
        <v>7000</v>
      </c>
      <c r="F20" s="219"/>
      <c r="G20" s="168"/>
      <c r="H20" s="50"/>
      <c r="I20" s="136"/>
      <c r="J20" s="144">
        <v>3</v>
      </c>
      <c r="K20" s="97">
        <v>5000</v>
      </c>
      <c r="L20" s="162"/>
      <c r="M20" s="168"/>
      <c r="N20" s="50"/>
      <c r="O20" s="136"/>
      <c r="P20" s="144">
        <v>1</v>
      </c>
      <c r="Q20" s="95">
        <v>7000</v>
      </c>
      <c r="R20" s="219"/>
      <c r="S20" s="230"/>
      <c r="T20" s="50"/>
      <c r="U20" s="136"/>
      <c r="V20" s="144">
        <v>3</v>
      </c>
      <c r="W20" s="97">
        <v>5000</v>
      </c>
      <c r="X20" s="162"/>
      <c r="Y20" s="230"/>
      <c r="Z20" s="50"/>
      <c r="AA20" s="136"/>
      <c r="AB20" s="236">
        <f t="shared" si="0"/>
        <v>0</v>
      </c>
    </row>
    <row r="21" spans="1:28" x14ac:dyDescent="0.25">
      <c r="A21" s="40" t="s">
        <v>58</v>
      </c>
      <c r="B21" s="41" t="s">
        <v>62</v>
      </c>
      <c r="C21" s="140" t="s">
        <v>134</v>
      </c>
      <c r="D21" s="144">
        <v>3</v>
      </c>
      <c r="E21" s="95">
        <v>12000</v>
      </c>
      <c r="F21" s="219"/>
      <c r="G21" s="168"/>
      <c r="H21" s="50"/>
      <c r="I21" s="136"/>
      <c r="J21" s="144">
        <v>3</v>
      </c>
      <c r="K21" s="97">
        <v>10000</v>
      </c>
      <c r="L21" s="162"/>
      <c r="M21" s="168"/>
      <c r="N21" s="50"/>
      <c r="O21" s="136"/>
      <c r="P21" s="144">
        <v>5</v>
      </c>
      <c r="Q21" s="95">
        <v>12000</v>
      </c>
      <c r="R21" s="219"/>
      <c r="S21" s="230"/>
      <c r="T21" s="50"/>
      <c r="U21" s="136"/>
      <c r="V21" s="144">
        <v>4</v>
      </c>
      <c r="W21" s="97">
        <v>10000</v>
      </c>
      <c r="X21" s="162"/>
      <c r="Y21" s="230"/>
      <c r="Z21" s="50"/>
      <c r="AA21" s="136"/>
      <c r="AB21" s="236">
        <f t="shared" si="0"/>
        <v>0</v>
      </c>
    </row>
    <row r="22" spans="1:28" x14ac:dyDescent="0.25">
      <c r="A22" s="40" t="s">
        <v>61</v>
      </c>
      <c r="B22" s="41" t="s">
        <v>62</v>
      </c>
      <c r="C22" s="140" t="s">
        <v>135</v>
      </c>
      <c r="D22" s="144">
        <v>2</v>
      </c>
      <c r="E22" s="95">
        <v>7000</v>
      </c>
      <c r="F22" s="219"/>
      <c r="G22" s="168"/>
      <c r="H22" s="50"/>
      <c r="I22" s="136"/>
      <c r="J22" s="144">
        <v>3</v>
      </c>
      <c r="K22" s="97">
        <v>5000</v>
      </c>
      <c r="L22" s="162"/>
      <c r="M22" s="168"/>
      <c r="N22" s="50"/>
      <c r="O22" s="136"/>
      <c r="P22" s="144">
        <v>2</v>
      </c>
      <c r="Q22" s="95">
        <v>7000</v>
      </c>
      <c r="R22" s="219"/>
      <c r="S22" s="230"/>
      <c r="T22" s="50"/>
      <c r="U22" s="136"/>
      <c r="V22" s="144">
        <v>3</v>
      </c>
      <c r="W22" s="97">
        <v>5000</v>
      </c>
      <c r="X22" s="162"/>
      <c r="Y22" s="230"/>
      <c r="Z22" s="50"/>
      <c r="AA22" s="136"/>
      <c r="AB22" s="236">
        <f t="shared" si="0"/>
        <v>0</v>
      </c>
    </row>
    <row r="23" spans="1:28" x14ac:dyDescent="0.25">
      <c r="A23" s="40" t="s">
        <v>64</v>
      </c>
      <c r="B23" s="41" t="s">
        <v>62</v>
      </c>
      <c r="C23" s="216" t="s">
        <v>136</v>
      </c>
      <c r="D23" s="144">
        <v>1</v>
      </c>
      <c r="E23" s="95">
        <v>3500</v>
      </c>
      <c r="F23" s="219"/>
      <c r="G23" s="168"/>
      <c r="H23" s="50"/>
      <c r="I23" s="136"/>
      <c r="J23" s="144">
        <v>3</v>
      </c>
      <c r="K23" s="97">
        <v>2800</v>
      </c>
      <c r="L23" s="162"/>
      <c r="M23" s="168"/>
      <c r="N23" s="50"/>
      <c r="O23" s="226"/>
      <c r="P23" s="144">
        <v>1</v>
      </c>
      <c r="Q23" s="95">
        <v>3500</v>
      </c>
      <c r="R23" s="219"/>
      <c r="S23" s="230"/>
      <c r="T23" s="53"/>
      <c r="U23" s="226"/>
      <c r="V23" s="144">
        <v>3</v>
      </c>
      <c r="W23" s="97">
        <v>2800</v>
      </c>
      <c r="X23" s="219"/>
      <c r="Y23" s="230"/>
      <c r="Z23" s="53"/>
      <c r="AA23" s="226"/>
      <c r="AB23" s="236">
        <f t="shared" si="0"/>
        <v>0</v>
      </c>
    </row>
    <row r="24" spans="1:28" x14ac:dyDescent="0.25">
      <c r="A24" s="40" t="s">
        <v>66</v>
      </c>
      <c r="B24" s="41" t="s">
        <v>62</v>
      </c>
      <c r="C24" s="140" t="s">
        <v>137</v>
      </c>
      <c r="D24" s="144">
        <v>2</v>
      </c>
      <c r="E24" s="96">
        <v>13000</v>
      </c>
      <c r="F24" s="219"/>
      <c r="G24" s="168"/>
      <c r="H24" s="50"/>
      <c r="I24" s="136"/>
      <c r="J24" s="144">
        <v>3</v>
      </c>
      <c r="K24" s="97">
        <v>11000</v>
      </c>
      <c r="L24" s="162"/>
      <c r="M24" s="168"/>
      <c r="N24" s="50"/>
      <c r="O24" s="136"/>
      <c r="P24" s="144">
        <v>18</v>
      </c>
      <c r="Q24" s="96">
        <v>13000</v>
      </c>
      <c r="R24" s="219"/>
      <c r="S24" s="230"/>
      <c r="T24" s="50"/>
      <c r="U24" s="136"/>
      <c r="V24" s="144">
        <v>12</v>
      </c>
      <c r="W24" s="97">
        <v>11000</v>
      </c>
      <c r="X24" s="233"/>
      <c r="Y24" s="230"/>
      <c r="Z24" s="50"/>
      <c r="AA24" s="136"/>
      <c r="AB24" s="236">
        <f t="shared" si="0"/>
        <v>0</v>
      </c>
    </row>
    <row r="25" spans="1:28" x14ac:dyDescent="0.25">
      <c r="A25" s="40" t="s">
        <v>68</v>
      </c>
      <c r="B25" s="41" t="s">
        <v>62</v>
      </c>
      <c r="C25" s="140" t="s">
        <v>138</v>
      </c>
      <c r="D25" s="144">
        <v>1</v>
      </c>
      <c r="E25" s="95">
        <v>4000</v>
      </c>
      <c r="F25" s="219"/>
      <c r="G25" s="168"/>
      <c r="H25" s="50"/>
      <c r="I25" s="136"/>
      <c r="J25" s="144">
        <v>3</v>
      </c>
      <c r="K25" s="97">
        <v>3000</v>
      </c>
      <c r="L25" s="162"/>
      <c r="M25" s="168"/>
      <c r="N25" s="50"/>
      <c r="O25" s="226"/>
      <c r="P25" s="144">
        <v>1</v>
      </c>
      <c r="Q25" s="95">
        <v>4000</v>
      </c>
      <c r="R25" s="219"/>
      <c r="S25" s="230"/>
      <c r="T25" s="53"/>
      <c r="U25" s="226"/>
      <c r="V25" s="144">
        <v>3</v>
      </c>
      <c r="W25" s="97">
        <v>3000</v>
      </c>
      <c r="X25" s="219"/>
      <c r="Y25" s="230"/>
      <c r="Z25" s="53"/>
      <c r="AA25" s="226"/>
      <c r="AB25" s="236">
        <f t="shared" si="0"/>
        <v>0</v>
      </c>
    </row>
    <row r="26" spans="1:28" x14ac:dyDescent="0.25">
      <c r="A26" s="40" t="s">
        <v>70</v>
      </c>
      <c r="B26" s="41" t="s">
        <v>139</v>
      </c>
      <c r="C26" s="140" t="s">
        <v>140</v>
      </c>
      <c r="D26" s="144">
        <v>1</v>
      </c>
      <c r="E26" s="95">
        <v>2200</v>
      </c>
      <c r="F26" s="219"/>
      <c r="G26" s="168"/>
      <c r="H26" s="50"/>
      <c r="I26" s="136"/>
      <c r="J26" s="144">
        <v>3</v>
      </c>
      <c r="K26" s="97">
        <v>1500</v>
      </c>
      <c r="L26" s="162"/>
      <c r="M26" s="168"/>
      <c r="N26" s="50"/>
      <c r="O26" s="226"/>
      <c r="P26" s="144">
        <v>1</v>
      </c>
      <c r="Q26" s="95">
        <v>2200</v>
      </c>
      <c r="R26" s="219"/>
      <c r="S26" s="230"/>
      <c r="T26" s="53"/>
      <c r="U26" s="226"/>
      <c r="V26" s="144">
        <v>3</v>
      </c>
      <c r="W26" s="97">
        <v>1500</v>
      </c>
      <c r="X26" s="219"/>
      <c r="Y26" s="230"/>
      <c r="Z26" s="53"/>
      <c r="AA26" s="226"/>
      <c r="AB26" s="236">
        <f t="shared" si="0"/>
        <v>0</v>
      </c>
    </row>
    <row r="27" spans="1:28" x14ac:dyDescent="0.25">
      <c r="A27" s="40" t="s">
        <v>72</v>
      </c>
      <c r="B27" s="42" t="s">
        <v>96</v>
      </c>
      <c r="C27" s="216" t="s">
        <v>141</v>
      </c>
      <c r="D27" s="214">
        <v>1</v>
      </c>
      <c r="E27" s="170">
        <v>1500</v>
      </c>
      <c r="F27" s="220"/>
      <c r="G27" s="217"/>
      <c r="H27" s="51"/>
      <c r="I27" s="222"/>
      <c r="J27" s="144">
        <v>3</v>
      </c>
      <c r="K27" s="172">
        <v>1000</v>
      </c>
      <c r="L27" s="224"/>
      <c r="M27" s="168"/>
      <c r="N27" s="51"/>
      <c r="O27" s="228"/>
      <c r="P27" s="214">
        <v>1</v>
      </c>
      <c r="Q27" s="170">
        <v>1500</v>
      </c>
      <c r="R27" s="220"/>
      <c r="S27" s="231"/>
      <c r="T27" s="54"/>
      <c r="U27" s="228"/>
      <c r="V27" s="144">
        <v>3</v>
      </c>
      <c r="W27" s="172">
        <v>1000</v>
      </c>
      <c r="X27" s="220"/>
      <c r="Y27" s="230"/>
      <c r="Z27" s="54"/>
      <c r="AA27" s="234"/>
      <c r="AB27" s="236">
        <f t="shared" si="0"/>
        <v>0</v>
      </c>
    </row>
    <row r="28" spans="1:28" ht="15.75" thickBot="1" x14ac:dyDescent="0.3">
      <c r="A28" s="237" t="s">
        <v>74</v>
      </c>
      <c r="B28" s="238" t="s">
        <v>96</v>
      </c>
      <c r="C28" s="255" t="s">
        <v>142</v>
      </c>
      <c r="D28" s="256">
        <v>1</v>
      </c>
      <c r="E28" s="239">
        <v>1500</v>
      </c>
      <c r="F28" s="240"/>
      <c r="G28" s="241"/>
      <c r="H28" s="242"/>
      <c r="I28" s="243"/>
      <c r="J28" s="244">
        <v>3</v>
      </c>
      <c r="K28" s="245">
        <v>1000</v>
      </c>
      <c r="L28" s="246"/>
      <c r="M28" s="247"/>
      <c r="N28" s="242"/>
      <c r="O28" s="248"/>
      <c r="P28" s="249">
        <v>1</v>
      </c>
      <c r="Q28" s="239">
        <v>1500</v>
      </c>
      <c r="R28" s="240"/>
      <c r="S28" s="250"/>
      <c r="T28" s="251"/>
      <c r="U28" s="248"/>
      <c r="V28" s="244">
        <v>3</v>
      </c>
      <c r="W28" s="245">
        <v>1000</v>
      </c>
      <c r="X28" s="240"/>
      <c r="Y28" s="252"/>
      <c r="Z28" s="251"/>
      <c r="AA28" s="253"/>
      <c r="AB28" s="254">
        <f t="shared" si="0"/>
        <v>0</v>
      </c>
    </row>
    <row r="29" spans="1:28" ht="15.75" thickBot="1" x14ac:dyDescent="0.3">
      <c r="A29" s="9"/>
      <c r="B29" s="10"/>
      <c r="C29" s="9"/>
      <c r="D29" s="9"/>
      <c r="E29" s="11"/>
      <c r="F29" s="12"/>
      <c r="G29" s="9"/>
      <c r="H29" s="9"/>
      <c r="I29" s="9"/>
      <c r="J29" s="9"/>
      <c r="K29" s="9"/>
      <c r="L29" s="9"/>
      <c r="M29" s="9"/>
      <c r="N29" s="9"/>
      <c r="O29" s="11"/>
      <c r="P29" s="9"/>
      <c r="Q29" s="11"/>
      <c r="R29" s="11"/>
      <c r="S29" s="13"/>
      <c r="T29" s="11"/>
      <c r="U29" s="11"/>
      <c r="V29" s="9"/>
      <c r="W29" s="9"/>
      <c r="X29" s="11"/>
      <c r="Y29" s="13"/>
      <c r="Z29" s="11"/>
      <c r="AA29" s="11"/>
      <c r="AB29" s="21"/>
    </row>
    <row r="30" spans="1:28" ht="19.5" thickBot="1" x14ac:dyDescent="0.3">
      <c r="A30" s="9"/>
      <c r="B30" s="9"/>
      <c r="C30" s="14"/>
      <c r="D30" s="9"/>
      <c r="E30" s="11"/>
      <c r="F30" s="12"/>
      <c r="G30" s="9"/>
      <c r="H30" s="9"/>
      <c r="I30" s="9"/>
      <c r="J30" s="9"/>
      <c r="K30" s="9"/>
      <c r="L30" s="9"/>
      <c r="M30" s="9"/>
      <c r="N30" s="9"/>
      <c r="O30" s="11"/>
      <c r="P30" s="9"/>
      <c r="Q30" s="11"/>
      <c r="R30" s="11"/>
      <c r="S30" s="13"/>
      <c r="T30" s="11"/>
      <c r="U30" s="11"/>
      <c r="V30" s="9"/>
      <c r="W30" s="9"/>
      <c r="X30" s="11"/>
      <c r="Y30" s="13"/>
      <c r="Z30" s="11"/>
      <c r="AA30" s="166" t="s">
        <v>115</v>
      </c>
      <c r="AB30" s="165">
        <f>SUM(AB4:AB28)</f>
        <v>0</v>
      </c>
    </row>
    <row r="31" spans="1:28" ht="15.75" thickBot="1" x14ac:dyDescent="0.3">
      <c r="A31" s="9"/>
      <c r="B31" s="9"/>
      <c r="C31" s="14"/>
      <c r="D31" s="9"/>
      <c r="E31" s="11"/>
      <c r="F31" s="12"/>
      <c r="G31" s="9"/>
      <c r="H31" s="9"/>
      <c r="I31" s="9"/>
      <c r="J31" s="9"/>
      <c r="K31" s="9"/>
      <c r="L31" s="9"/>
      <c r="M31" s="9"/>
      <c r="N31" s="9"/>
      <c r="O31" s="11"/>
      <c r="P31" s="9"/>
      <c r="Q31" s="11"/>
      <c r="R31" s="11"/>
      <c r="S31" s="13"/>
      <c r="T31" s="11"/>
      <c r="U31" s="11"/>
      <c r="V31" s="9"/>
      <c r="W31" s="9"/>
      <c r="X31" s="11"/>
      <c r="Y31" s="13"/>
      <c r="Z31" s="11"/>
      <c r="AA31" s="11"/>
      <c r="AB31" s="21"/>
    </row>
    <row r="32" spans="1:28" ht="39.75" customHeight="1" thickBot="1" x14ac:dyDescent="0.3">
      <c r="A32" s="340" t="s">
        <v>417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2"/>
    </row>
    <row r="33" spans="1:28" ht="18" thickBot="1" x14ac:dyDescent="0.3">
      <c r="A33" s="9"/>
      <c r="G33" s="7"/>
      <c r="H33" s="174"/>
      <c r="I33" s="174"/>
      <c r="J33" s="174"/>
      <c r="K33" s="174"/>
      <c r="L33" s="174"/>
      <c r="M33" s="174"/>
      <c r="P33" s="7"/>
      <c r="R33" s="11"/>
      <c r="S33" s="9"/>
      <c r="T33" s="9"/>
      <c r="U33" s="11"/>
      <c r="V33" s="13"/>
      <c r="W33" s="11"/>
      <c r="X33" s="11"/>
      <c r="Y33" s="11"/>
      <c r="AA33" s="7"/>
    </row>
    <row r="34" spans="1:28" ht="39.75" customHeight="1" thickBot="1" x14ac:dyDescent="0.3">
      <c r="A34" s="340" t="s">
        <v>416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2"/>
    </row>
    <row r="35" spans="1:28" ht="18" thickBot="1" x14ac:dyDescent="0.3">
      <c r="A35" s="9"/>
      <c r="G35" s="7"/>
      <c r="H35" s="175"/>
      <c r="I35" s="175"/>
      <c r="J35" s="175"/>
      <c r="K35" s="175"/>
      <c r="L35" s="175"/>
      <c r="M35" s="175"/>
      <c r="P35" s="7"/>
      <c r="R35" s="11"/>
      <c r="S35" s="9"/>
      <c r="T35" s="9"/>
      <c r="U35" s="11"/>
      <c r="V35" s="13"/>
      <c r="W35" s="11"/>
      <c r="X35" s="11"/>
      <c r="Y35" s="11"/>
      <c r="AA35" s="7"/>
    </row>
    <row r="36" spans="1:28" ht="39.75" customHeight="1" thickBot="1" x14ac:dyDescent="0.3">
      <c r="A36" s="343" t="s">
        <v>418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5"/>
    </row>
    <row r="37" spans="1:28" x14ac:dyDescent="0.25">
      <c r="A37" s="12"/>
      <c r="B37" s="9"/>
      <c r="C37" s="9"/>
      <c r="D37" s="9"/>
      <c r="E37" s="11"/>
      <c r="F37" s="12"/>
      <c r="G37" s="9"/>
      <c r="H37" s="9"/>
      <c r="I37" s="9"/>
      <c r="J37" s="9"/>
      <c r="K37" s="9"/>
      <c r="L37" s="9"/>
      <c r="M37" s="9"/>
      <c r="N37" s="9"/>
      <c r="O37" s="11"/>
      <c r="P37" s="9"/>
      <c r="Q37" s="11"/>
      <c r="R37" s="11"/>
      <c r="S37" s="13"/>
      <c r="T37" s="11"/>
      <c r="U37" s="11"/>
      <c r="V37" s="9"/>
      <c r="W37" s="9"/>
      <c r="X37" s="11"/>
      <c r="Y37" s="13"/>
      <c r="Z37" s="11"/>
      <c r="AA37" s="11"/>
      <c r="AB37" s="21"/>
    </row>
    <row r="38" spans="1:28" x14ac:dyDescent="0.25">
      <c r="A38" s="12"/>
      <c r="B38" s="9"/>
      <c r="C38" s="9"/>
      <c r="D38" s="9"/>
      <c r="E38" s="11"/>
      <c r="F38" s="12"/>
      <c r="G38" s="9"/>
      <c r="H38" s="9"/>
      <c r="I38" s="9"/>
      <c r="J38" s="9"/>
      <c r="K38" s="9"/>
      <c r="L38" s="9"/>
      <c r="M38" s="9"/>
      <c r="N38" s="9"/>
      <c r="O38" s="11"/>
      <c r="P38" s="9"/>
      <c r="Q38" s="11"/>
      <c r="R38" s="11"/>
      <c r="S38" s="13"/>
      <c r="T38" s="11"/>
      <c r="U38" s="11"/>
      <c r="V38" s="9"/>
      <c r="W38" s="9"/>
      <c r="X38" s="11"/>
      <c r="Y38" s="13"/>
      <c r="Z38" s="11"/>
      <c r="AA38" s="11"/>
      <c r="AB38" s="21"/>
    </row>
    <row r="39" spans="1:28" x14ac:dyDescent="0.25">
      <c r="A39" s="12"/>
      <c r="B39" s="9"/>
      <c r="C39" s="9"/>
      <c r="D39" s="9"/>
      <c r="E39" s="11"/>
      <c r="F39" s="12"/>
      <c r="G39" s="9"/>
      <c r="H39" s="9"/>
      <c r="I39" s="9"/>
      <c r="J39" s="9"/>
      <c r="K39" s="9"/>
      <c r="L39" s="9"/>
      <c r="M39" s="9"/>
      <c r="N39" s="9"/>
      <c r="O39" s="11"/>
      <c r="P39" s="9"/>
      <c r="Q39" s="11"/>
      <c r="R39" s="11"/>
      <c r="S39" s="13"/>
      <c r="T39" s="11"/>
      <c r="U39" s="11"/>
      <c r="V39" s="9"/>
      <c r="W39" s="9"/>
      <c r="X39" s="11"/>
      <c r="Y39" s="13"/>
      <c r="Z39" s="11"/>
      <c r="AA39" s="11"/>
      <c r="AB39" s="21"/>
    </row>
    <row r="40" spans="1:28" x14ac:dyDescent="0.25">
      <c r="A40" s="12"/>
      <c r="B40" s="9"/>
      <c r="C40" s="9"/>
      <c r="D40" s="9"/>
      <c r="E40" s="11"/>
      <c r="F40" s="12"/>
      <c r="G40" s="9"/>
      <c r="H40" s="9"/>
      <c r="I40" s="9"/>
      <c r="J40" s="9"/>
      <c r="K40" s="9"/>
      <c r="L40" s="9"/>
      <c r="M40" s="9"/>
      <c r="N40" s="9"/>
      <c r="O40" s="11"/>
      <c r="P40" s="9"/>
      <c r="Q40" s="11"/>
      <c r="R40" s="11"/>
      <c r="S40" s="13"/>
      <c r="T40" s="11"/>
      <c r="U40" s="11"/>
      <c r="V40" s="9"/>
      <c r="W40" s="9"/>
      <c r="X40" s="11"/>
      <c r="Y40" s="13"/>
      <c r="Z40" s="11"/>
      <c r="AA40" s="11"/>
      <c r="AB40" s="21"/>
    </row>
    <row r="41" spans="1:28" x14ac:dyDescent="0.25">
      <c r="A41" s="12"/>
      <c r="B41" s="9"/>
      <c r="C41" s="9"/>
      <c r="D41" s="9"/>
      <c r="E41" s="11"/>
      <c r="F41" s="12"/>
      <c r="G41" s="9"/>
      <c r="H41" s="9"/>
      <c r="I41" s="9"/>
      <c r="J41" s="9"/>
      <c r="K41" s="9"/>
      <c r="L41" s="9"/>
      <c r="M41" s="9"/>
      <c r="N41" s="9"/>
      <c r="O41" s="11"/>
      <c r="P41" s="9"/>
      <c r="Q41" s="11"/>
      <c r="R41" s="11"/>
      <c r="S41" s="13"/>
      <c r="T41" s="11"/>
      <c r="U41" s="11"/>
      <c r="V41" s="9"/>
      <c r="W41" s="9"/>
      <c r="X41" s="11"/>
      <c r="Y41" s="13"/>
      <c r="Z41" s="11"/>
      <c r="AA41" s="11"/>
      <c r="AB41" s="21"/>
    </row>
    <row r="42" spans="1:28" x14ac:dyDescent="0.25">
      <c r="A42" s="12"/>
      <c r="B42" s="9"/>
      <c r="C42" s="9"/>
      <c r="D42" s="9"/>
      <c r="E42" s="11"/>
      <c r="F42" s="12"/>
      <c r="G42" s="9"/>
      <c r="H42" s="9"/>
      <c r="I42" s="9"/>
      <c r="J42" s="9"/>
      <c r="K42" s="9"/>
      <c r="L42" s="9"/>
      <c r="M42" s="9"/>
      <c r="N42" s="9"/>
      <c r="O42" s="11"/>
      <c r="P42" s="9"/>
      <c r="Q42" s="11"/>
      <c r="R42" s="11"/>
      <c r="S42" s="13"/>
      <c r="T42" s="11"/>
      <c r="U42" s="11"/>
      <c r="V42" s="9"/>
      <c r="W42" s="9"/>
      <c r="X42" s="11"/>
      <c r="Y42" s="13"/>
      <c r="Z42" s="11"/>
      <c r="AA42" s="11"/>
      <c r="AB42" s="21"/>
    </row>
    <row r="43" spans="1:28" x14ac:dyDescent="0.25">
      <c r="A43" s="9"/>
      <c r="B43" s="10"/>
      <c r="C43" s="10"/>
      <c r="D43" s="9"/>
      <c r="E43" s="11"/>
      <c r="F43" s="12"/>
      <c r="G43" s="9"/>
      <c r="H43" s="9"/>
      <c r="I43" s="9"/>
      <c r="J43" s="9"/>
      <c r="K43" s="9"/>
      <c r="L43" s="9"/>
      <c r="M43" s="9"/>
      <c r="N43" s="9"/>
      <c r="O43" s="11"/>
      <c r="P43" s="9"/>
      <c r="Q43" s="11"/>
      <c r="R43" s="11"/>
      <c r="S43" s="13"/>
      <c r="T43" s="11"/>
      <c r="U43" s="11"/>
      <c r="V43" s="9"/>
      <c r="W43" s="9"/>
      <c r="X43" s="11"/>
      <c r="Y43" s="13"/>
      <c r="Z43" s="11"/>
      <c r="AA43" s="11"/>
      <c r="AB43" s="21"/>
    </row>
    <row r="44" spans="1:28" x14ac:dyDescent="0.25">
      <c r="A44" s="9"/>
      <c r="B44" s="10"/>
      <c r="C44" s="9"/>
      <c r="D44" s="9"/>
      <c r="E44" s="11"/>
      <c r="F44" s="12"/>
      <c r="G44" s="9"/>
      <c r="H44" s="9"/>
      <c r="I44" s="9"/>
      <c r="J44" s="9"/>
      <c r="K44" s="9"/>
      <c r="L44" s="9"/>
      <c r="M44" s="9"/>
      <c r="N44" s="9"/>
      <c r="O44" s="11"/>
      <c r="P44" s="9"/>
      <c r="Q44" s="11"/>
      <c r="R44" s="11"/>
      <c r="S44" s="13"/>
      <c r="T44" s="11"/>
      <c r="U44" s="11"/>
      <c r="V44" s="9"/>
      <c r="W44" s="9"/>
      <c r="X44" s="11"/>
      <c r="Y44" s="13"/>
      <c r="Z44" s="11"/>
      <c r="AA44" s="11"/>
      <c r="AB44" s="21"/>
    </row>
    <row r="45" spans="1:28" x14ac:dyDescent="0.25">
      <c r="A45" s="9"/>
      <c r="B45" s="10"/>
      <c r="C45" s="9"/>
      <c r="D45" s="9"/>
      <c r="E45" s="11"/>
      <c r="F45" s="12"/>
      <c r="G45" s="9"/>
      <c r="H45" s="9"/>
      <c r="I45" s="9"/>
      <c r="J45" s="9"/>
      <c r="K45" s="9"/>
      <c r="L45" s="9"/>
      <c r="M45" s="9"/>
      <c r="N45" s="9"/>
      <c r="O45" s="11"/>
      <c r="P45" s="9"/>
      <c r="Q45" s="11"/>
      <c r="R45" s="11"/>
      <c r="S45" s="13"/>
      <c r="T45" s="11"/>
      <c r="U45" s="11"/>
      <c r="V45" s="9"/>
      <c r="W45" s="9"/>
      <c r="X45" s="11"/>
      <c r="Y45" s="13"/>
      <c r="Z45" s="11"/>
      <c r="AA45" s="11"/>
      <c r="AB45" s="21"/>
    </row>
    <row r="46" spans="1:28" x14ac:dyDescent="0.25">
      <c r="A46" s="9"/>
      <c r="B46" s="10"/>
      <c r="C46" s="9"/>
      <c r="D46" s="9"/>
      <c r="E46" s="11"/>
      <c r="F46" s="12"/>
      <c r="G46" s="9"/>
      <c r="H46" s="9"/>
      <c r="I46" s="9"/>
      <c r="J46" s="9"/>
      <c r="K46" s="9"/>
      <c r="L46" s="9"/>
      <c r="M46" s="9"/>
      <c r="N46" s="9"/>
      <c r="O46" s="11"/>
      <c r="P46" s="9"/>
      <c r="Q46" s="11"/>
      <c r="R46" s="11"/>
      <c r="S46" s="13"/>
      <c r="T46" s="11"/>
      <c r="U46" s="11"/>
      <c r="V46" s="9"/>
      <c r="W46" s="9"/>
      <c r="X46" s="11"/>
      <c r="Y46" s="13"/>
      <c r="Z46" s="11"/>
      <c r="AA46" s="11"/>
      <c r="AB46" s="21"/>
    </row>
    <row r="47" spans="1:28" x14ac:dyDescent="0.25">
      <c r="A47" s="9"/>
      <c r="B47" s="10"/>
      <c r="C47" s="9"/>
      <c r="D47" s="9"/>
      <c r="E47" s="11"/>
      <c r="F47" s="12"/>
      <c r="G47" s="9"/>
      <c r="H47" s="9"/>
      <c r="I47" s="9"/>
      <c r="J47" s="9"/>
      <c r="K47" s="9"/>
      <c r="L47" s="9"/>
      <c r="M47" s="9"/>
      <c r="N47" s="9"/>
      <c r="O47" s="11"/>
      <c r="P47" s="9"/>
      <c r="Q47" s="11"/>
      <c r="R47" s="11"/>
      <c r="S47" s="13"/>
      <c r="T47" s="11"/>
      <c r="U47" s="11"/>
      <c r="V47" s="9"/>
      <c r="W47" s="9"/>
      <c r="X47" s="11"/>
      <c r="Y47" s="13"/>
      <c r="Z47" s="11"/>
      <c r="AA47" s="11"/>
      <c r="AB47" s="21"/>
    </row>
    <row r="48" spans="1:28" x14ac:dyDescent="0.25">
      <c r="A48" s="9"/>
      <c r="B48" s="10"/>
      <c r="C48" s="9"/>
      <c r="D48" s="9"/>
      <c r="E48" s="11"/>
      <c r="F48" s="12"/>
      <c r="G48" s="9"/>
      <c r="H48" s="9"/>
      <c r="I48" s="9"/>
      <c r="J48" s="9"/>
      <c r="K48" s="9"/>
      <c r="L48" s="9"/>
      <c r="M48" s="9"/>
      <c r="N48" s="9"/>
      <c r="O48" s="11"/>
      <c r="P48" s="9"/>
      <c r="Q48" s="11"/>
      <c r="R48" s="11"/>
      <c r="S48" s="13"/>
      <c r="T48" s="11"/>
      <c r="U48" s="11"/>
      <c r="V48" s="9"/>
      <c r="W48" s="9"/>
      <c r="X48" s="11"/>
      <c r="Y48" s="13"/>
      <c r="Z48" s="11"/>
      <c r="AA48" s="11"/>
      <c r="AB48" s="21"/>
    </row>
    <row r="49" spans="1:28" x14ac:dyDescent="0.25">
      <c r="A49" s="9"/>
      <c r="B49" s="10"/>
      <c r="C49" s="9"/>
      <c r="D49" s="9"/>
      <c r="E49" s="11"/>
      <c r="F49" s="12"/>
      <c r="G49" s="9"/>
      <c r="H49" s="9"/>
      <c r="I49" s="9"/>
      <c r="J49" s="9"/>
      <c r="K49" s="9"/>
      <c r="L49" s="9"/>
      <c r="M49" s="9"/>
      <c r="N49" s="9"/>
      <c r="O49" s="11"/>
      <c r="P49" s="9"/>
      <c r="Q49" s="11"/>
      <c r="R49" s="11"/>
      <c r="S49" s="13"/>
      <c r="T49" s="11"/>
      <c r="U49" s="11"/>
      <c r="V49" s="9"/>
      <c r="W49" s="9"/>
      <c r="X49" s="11"/>
      <c r="Y49" s="13"/>
      <c r="Z49" s="11"/>
      <c r="AA49" s="11"/>
      <c r="AB49" s="21"/>
    </row>
    <row r="50" spans="1:28" x14ac:dyDescent="0.25">
      <c r="A50" s="9"/>
      <c r="B50" s="10"/>
      <c r="C50" s="9"/>
      <c r="D50" s="9"/>
      <c r="E50" s="11"/>
      <c r="F50" s="12"/>
      <c r="G50" s="9"/>
      <c r="H50" s="9"/>
      <c r="I50" s="9"/>
      <c r="J50" s="9"/>
      <c r="K50" s="9"/>
      <c r="L50" s="9"/>
      <c r="M50" s="9"/>
      <c r="N50" s="9"/>
      <c r="O50" s="11"/>
      <c r="P50" s="9"/>
      <c r="Q50" s="11"/>
      <c r="R50" s="11"/>
      <c r="S50" s="13"/>
      <c r="T50" s="11"/>
      <c r="U50" s="11"/>
      <c r="V50" s="9"/>
      <c r="W50" s="9"/>
      <c r="X50" s="11"/>
      <c r="Y50" s="13"/>
      <c r="Z50" s="11"/>
      <c r="AA50" s="11"/>
      <c r="AB50" s="21"/>
    </row>
    <row r="51" spans="1:28" x14ac:dyDescent="0.25">
      <c r="A51" s="9"/>
      <c r="B51" s="10"/>
      <c r="C51" s="9"/>
      <c r="D51" s="9"/>
      <c r="E51" s="11"/>
      <c r="F51" s="12"/>
      <c r="G51" s="9"/>
      <c r="H51" s="9"/>
      <c r="I51" s="9"/>
      <c r="J51" s="9"/>
      <c r="K51" s="9"/>
      <c r="L51" s="9"/>
      <c r="M51" s="9"/>
      <c r="N51" s="9"/>
      <c r="O51" s="11"/>
      <c r="P51" s="9"/>
      <c r="Q51" s="11"/>
      <c r="R51" s="11"/>
      <c r="S51" s="13"/>
      <c r="T51" s="11"/>
      <c r="U51" s="11"/>
      <c r="V51" s="9"/>
      <c r="W51" s="9"/>
      <c r="X51" s="11"/>
      <c r="Y51" s="13"/>
      <c r="Z51" s="11"/>
      <c r="AA51" s="11"/>
      <c r="AB51" s="21"/>
    </row>
    <row r="52" spans="1:28" x14ac:dyDescent="0.25">
      <c r="A52" s="9"/>
      <c r="B52" s="10"/>
      <c r="C52" s="9"/>
      <c r="D52" s="9"/>
      <c r="E52" s="11"/>
      <c r="F52" s="12"/>
      <c r="G52" s="9"/>
      <c r="H52" s="9"/>
      <c r="I52" s="9"/>
      <c r="J52" s="9"/>
      <c r="K52" s="9"/>
      <c r="L52" s="9"/>
      <c r="M52" s="9"/>
      <c r="N52" s="9"/>
      <c r="O52" s="11"/>
      <c r="P52" s="9"/>
      <c r="Q52" s="11"/>
      <c r="R52" s="11"/>
      <c r="S52" s="13"/>
      <c r="T52" s="11"/>
      <c r="U52" s="11"/>
      <c r="V52" s="9"/>
      <c r="W52" s="9"/>
      <c r="X52" s="11"/>
      <c r="Y52" s="13"/>
      <c r="Z52" s="11"/>
      <c r="AA52" s="11"/>
      <c r="AB52" s="21"/>
    </row>
    <row r="53" spans="1:28" x14ac:dyDescent="0.25">
      <c r="A53" s="9"/>
      <c r="B53" s="10"/>
      <c r="C53" s="9"/>
      <c r="D53" s="9"/>
      <c r="E53" s="11"/>
      <c r="F53" s="12"/>
      <c r="G53" s="9"/>
      <c r="H53" s="9"/>
      <c r="I53" s="9"/>
      <c r="J53" s="9"/>
      <c r="K53" s="9"/>
      <c r="L53" s="9"/>
      <c r="M53" s="9"/>
      <c r="N53" s="9"/>
      <c r="O53" s="11"/>
      <c r="P53" s="9"/>
      <c r="Q53" s="11"/>
      <c r="R53" s="11"/>
      <c r="S53" s="13"/>
      <c r="T53" s="11"/>
      <c r="U53" s="11"/>
      <c r="V53" s="9"/>
      <c r="W53" s="9"/>
      <c r="X53" s="11"/>
      <c r="Y53" s="13"/>
      <c r="Z53" s="11"/>
      <c r="AA53" s="11"/>
      <c r="AB53" s="21"/>
    </row>
    <row r="54" spans="1:28" x14ac:dyDescent="0.25">
      <c r="A54" s="9"/>
      <c r="B54" s="10"/>
      <c r="C54" s="9"/>
      <c r="D54" s="9"/>
      <c r="E54" s="11"/>
      <c r="F54" s="12"/>
      <c r="G54" s="9"/>
      <c r="H54" s="9"/>
      <c r="I54" s="9"/>
      <c r="J54" s="9"/>
      <c r="K54" s="9"/>
      <c r="L54" s="9"/>
      <c r="M54" s="9"/>
      <c r="N54" s="9"/>
      <c r="O54" s="11"/>
      <c r="P54" s="9"/>
      <c r="Q54" s="11"/>
      <c r="R54" s="11"/>
      <c r="S54" s="13"/>
      <c r="T54" s="11"/>
      <c r="U54" s="11"/>
      <c r="V54" s="9"/>
      <c r="W54" s="9"/>
      <c r="X54" s="11"/>
      <c r="Y54" s="13"/>
      <c r="Z54" s="11"/>
      <c r="AA54" s="11"/>
      <c r="AB54" s="21"/>
    </row>
    <row r="55" spans="1:28" x14ac:dyDescent="0.25">
      <c r="A55" s="9"/>
      <c r="B55" s="10"/>
      <c r="C55" s="9"/>
      <c r="D55" s="9"/>
      <c r="E55" s="11"/>
      <c r="F55" s="12"/>
      <c r="G55" s="9"/>
      <c r="H55" s="9"/>
      <c r="I55" s="9"/>
      <c r="J55" s="9"/>
      <c r="K55" s="9"/>
      <c r="L55" s="9"/>
      <c r="M55" s="9"/>
      <c r="N55" s="9"/>
      <c r="O55" s="11"/>
      <c r="P55" s="9"/>
      <c r="Q55" s="11"/>
      <c r="R55" s="11"/>
      <c r="S55" s="13"/>
      <c r="T55" s="11"/>
      <c r="U55" s="11"/>
      <c r="V55" s="9"/>
      <c r="W55" s="9"/>
      <c r="X55" s="11"/>
      <c r="Y55" s="13"/>
      <c r="Z55" s="11"/>
      <c r="AA55" s="11"/>
      <c r="AB55" s="21"/>
    </row>
    <row r="56" spans="1:28" x14ac:dyDescent="0.25">
      <c r="A56" s="9"/>
      <c r="B56" s="10"/>
      <c r="C56" s="9"/>
      <c r="D56" s="9"/>
      <c r="E56" s="11"/>
      <c r="F56" s="12"/>
      <c r="G56" s="9"/>
      <c r="H56" s="9"/>
      <c r="I56" s="9"/>
      <c r="J56" s="9"/>
      <c r="K56" s="9"/>
      <c r="L56" s="9"/>
      <c r="M56" s="9"/>
      <c r="N56" s="9"/>
      <c r="O56" s="11"/>
      <c r="P56" s="9"/>
      <c r="Q56" s="11"/>
      <c r="R56" s="11"/>
      <c r="S56" s="13"/>
      <c r="T56" s="11"/>
      <c r="U56" s="11"/>
      <c r="V56" s="9"/>
      <c r="W56" s="9"/>
      <c r="X56" s="11"/>
      <c r="Y56" s="13"/>
      <c r="Z56" s="11"/>
      <c r="AA56" s="11"/>
      <c r="AB56" s="21"/>
    </row>
    <row r="57" spans="1:28" x14ac:dyDescent="0.25">
      <c r="A57" s="9"/>
      <c r="B57" s="10"/>
      <c r="C57" s="9"/>
      <c r="D57" s="9"/>
      <c r="E57" s="11"/>
      <c r="F57" s="12"/>
      <c r="G57" s="9"/>
      <c r="H57" s="9"/>
      <c r="I57" s="9"/>
      <c r="J57" s="9"/>
      <c r="K57" s="9"/>
      <c r="L57" s="9"/>
      <c r="M57" s="9"/>
      <c r="N57" s="9"/>
      <c r="O57" s="11"/>
      <c r="P57" s="9"/>
      <c r="Q57" s="11"/>
      <c r="R57" s="11"/>
      <c r="S57" s="13"/>
      <c r="T57" s="11"/>
      <c r="U57" s="11"/>
      <c r="V57" s="9"/>
      <c r="W57" s="9"/>
      <c r="X57" s="11"/>
      <c r="Y57" s="13"/>
      <c r="Z57" s="11"/>
      <c r="AA57" s="11"/>
      <c r="AB57" s="21"/>
    </row>
    <row r="58" spans="1:28" x14ac:dyDescent="0.25">
      <c r="A58" s="9"/>
      <c r="B58" s="10"/>
      <c r="C58" s="9"/>
      <c r="D58" s="9"/>
      <c r="E58" s="11"/>
      <c r="F58" s="12"/>
      <c r="G58" s="9"/>
      <c r="H58" s="9"/>
      <c r="I58" s="9"/>
      <c r="J58" s="9"/>
      <c r="K58" s="9"/>
      <c r="L58" s="9"/>
      <c r="M58" s="9"/>
      <c r="N58" s="9"/>
      <c r="O58" s="11"/>
      <c r="P58" s="9"/>
      <c r="Q58" s="11"/>
      <c r="R58" s="11"/>
      <c r="S58" s="13"/>
      <c r="T58" s="11"/>
      <c r="U58" s="11"/>
      <c r="V58" s="9"/>
      <c r="W58" s="9"/>
      <c r="X58" s="11"/>
      <c r="Y58" s="13"/>
      <c r="Z58" s="11"/>
      <c r="AA58" s="11"/>
      <c r="AB58" s="21"/>
    </row>
    <row r="59" spans="1:28" x14ac:dyDescent="0.25">
      <c r="A59" s="9"/>
      <c r="B59" s="10"/>
      <c r="C59" s="9"/>
      <c r="D59" s="9"/>
      <c r="E59" s="11"/>
      <c r="F59" s="12"/>
      <c r="G59" s="9"/>
      <c r="H59" s="9"/>
      <c r="I59" s="9"/>
      <c r="J59" s="9"/>
      <c r="K59" s="9"/>
      <c r="L59" s="9"/>
      <c r="M59" s="9"/>
      <c r="N59" s="9"/>
      <c r="O59" s="11"/>
      <c r="P59" s="9"/>
      <c r="Q59" s="11"/>
      <c r="R59" s="11"/>
      <c r="S59" s="13"/>
      <c r="T59" s="11"/>
      <c r="U59" s="11"/>
      <c r="V59" s="9"/>
      <c r="W59" s="9"/>
      <c r="X59" s="11"/>
      <c r="Y59" s="13"/>
      <c r="Z59" s="11"/>
      <c r="AA59" s="11"/>
      <c r="AB59" s="21"/>
    </row>
    <row r="60" spans="1:28" x14ac:dyDescent="0.25">
      <c r="A60" s="9"/>
      <c r="B60" s="10"/>
      <c r="C60" s="9"/>
      <c r="D60" s="9"/>
      <c r="E60" s="11"/>
      <c r="F60" s="12"/>
      <c r="G60" s="9"/>
      <c r="H60" s="9"/>
      <c r="I60" s="9"/>
      <c r="J60" s="9"/>
      <c r="K60" s="9"/>
      <c r="L60" s="9"/>
      <c r="M60" s="9"/>
      <c r="N60" s="9"/>
      <c r="O60" s="11"/>
      <c r="P60" s="9"/>
      <c r="Q60" s="11"/>
      <c r="R60" s="11"/>
      <c r="S60" s="13"/>
      <c r="T60" s="11"/>
      <c r="U60" s="11"/>
      <c r="V60" s="9"/>
      <c r="W60" s="9"/>
      <c r="X60" s="11"/>
      <c r="Y60" s="13"/>
      <c r="Z60" s="11"/>
      <c r="AA60" s="11"/>
      <c r="AB60" s="21"/>
    </row>
  </sheetData>
  <mergeCells count="8">
    <mergeCell ref="A32:AB32"/>
    <mergeCell ref="A34:AB34"/>
    <mergeCell ref="A36:AB36"/>
    <mergeCell ref="A1:AB1"/>
    <mergeCell ref="A2:C2"/>
    <mergeCell ref="D2:O2"/>
    <mergeCell ref="P2:AA2"/>
    <mergeCell ref="AB2:AB3"/>
  </mergeCells>
  <conditionalFormatting sqref="B3">
    <cfRule type="duplicateValues" dxfId="18" priority="3"/>
  </conditionalFormatting>
  <conditionalFormatting sqref="B46:B60">
    <cfRule type="duplicateValues" dxfId="17" priority="16"/>
  </conditionalFormatting>
  <dataValidations count="1">
    <dataValidation type="decimal" allowBlank="1" showInputMessage="1" showErrorMessage="1" errorTitle="Niepoprawny format danych" error="Oczekiwany format to liczba dziesiętna np.: 123,45" sqref="T37:U60 T23:U23 O37:O60 E37:F60 Y37:Y60 O17:O19 X37:X60 Z17:AA19 T17:U18 E16 O23 Z23:AB23 U19 Q37:R60 X17:X18 X4:X7 X9:X15 O4:O15 AB4:AB22 E4:F15 Q4:U15 Z37:AB60 Z4:AA15 Z25:AA31 AB24:AB31 X23:X31 Y4:Y31 E17:F31 O25:O31 T25:U31 Q17:S31 S37:S60 R33 U33:Y33 R35 U35:Y35" xr:uid="{00000000-0002-0000-0100-000000000000}">
      <formula1>0</formula1>
      <formula2>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2"/>
  <sheetViews>
    <sheetView zoomScale="70" zoomScaleNormal="70" workbookViewId="0">
      <selection activeCell="AB5" sqref="AB5"/>
    </sheetView>
  </sheetViews>
  <sheetFormatPr defaultRowHeight="15" x14ac:dyDescent="0.25"/>
  <cols>
    <col min="1" max="1" width="4.7109375" customWidth="1"/>
    <col min="2" max="2" width="13.7109375" customWidth="1"/>
    <col min="3" max="3" width="19.7109375" customWidth="1"/>
    <col min="4" max="4" width="10.7109375" customWidth="1"/>
    <col min="5" max="5" width="14.42578125" customWidth="1"/>
    <col min="6" max="6" width="12.7109375" style="7" customWidth="1"/>
    <col min="7" max="7" width="12.7109375" customWidth="1"/>
    <col min="8" max="8" width="14.140625" customWidth="1"/>
    <col min="9" max="9" width="12.7109375" style="7" customWidth="1"/>
    <col min="10" max="10" width="10.7109375" customWidth="1"/>
    <col min="11" max="11" width="12.7109375" customWidth="1"/>
    <col min="12" max="12" width="12.7109375" style="7" customWidth="1"/>
    <col min="13" max="14" width="12.7109375" customWidth="1"/>
    <col min="15" max="15" width="12.7109375" style="7" customWidth="1"/>
    <col min="16" max="16" width="10.7109375" customWidth="1"/>
    <col min="17" max="17" width="15.140625" customWidth="1"/>
    <col min="18" max="18" width="12.7109375" style="7" customWidth="1"/>
    <col min="19" max="19" width="13" customWidth="1"/>
    <col min="20" max="20" width="15.140625" customWidth="1"/>
    <col min="21" max="21" width="12.7109375" style="7" customWidth="1"/>
    <col min="22" max="22" width="10.7109375" customWidth="1"/>
    <col min="23" max="23" width="12.7109375" customWidth="1"/>
    <col min="24" max="24" width="12.7109375" style="7" customWidth="1"/>
    <col min="25" max="25" width="10.7109375" customWidth="1"/>
    <col min="26" max="26" width="12.7109375" customWidth="1"/>
    <col min="27" max="27" width="12.7109375" style="7" customWidth="1"/>
    <col min="28" max="28" width="19.5703125" customWidth="1"/>
  </cols>
  <sheetData>
    <row r="1" spans="1:28" ht="19.5" thickBot="1" x14ac:dyDescent="0.3">
      <c r="A1" s="346" t="s">
        <v>143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</row>
    <row r="2" spans="1:28" ht="36" customHeight="1" thickBot="1" x14ac:dyDescent="0.3">
      <c r="A2" s="347" t="s">
        <v>1</v>
      </c>
      <c r="B2" s="354"/>
      <c r="C2" s="355"/>
      <c r="D2" s="348" t="s">
        <v>2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/>
      <c r="P2" s="349" t="s">
        <v>3</v>
      </c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350" t="s">
        <v>144</v>
      </c>
    </row>
    <row r="3" spans="1:28" ht="115.5" customHeight="1" thickBot="1" x14ac:dyDescent="0.3">
      <c r="A3" s="39" t="s">
        <v>5</v>
      </c>
      <c r="B3" s="38" t="s">
        <v>6</v>
      </c>
      <c r="C3" s="38" t="s">
        <v>7</v>
      </c>
      <c r="D3" s="2" t="s">
        <v>145</v>
      </c>
      <c r="E3" s="2" t="s">
        <v>146</v>
      </c>
      <c r="F3" s="4" t="s">
        <v>10</v>
      </c>
      <c r="G3" s="2" t="s">
        <v>147</v>
      </c>
      <c r="H3" s="2" t="s">
        <v>148</v>
      </c>
      <c r="I3" s="4" t="s">
        <v>13</v>
      </c>
      <c r="J3" s="2" t="s">
        <v>149</v>
      </c>
      <c r="K3" s="2" t="s">
        <v>150</v>
      </c>
      <c r="L3" s="4" t="s">
        <v>151</v>
      </c>
      <c r="M3" s="2" t="s">
        <v>152</v>
      </c>
      <c r="N3" s="2" t="s">
        <v>153</v>
      </c>
      <c r="O3" s="4" t="s">
        <v>154</v>
      </c>
      <c r="P3" s="2" t="s">
        <v>145</v>
      </c>
      <c r="Q3" s="2" t="s">
        <v>146</v>
      </c>
      <c r="R3" s="4" t="s">
        <v>10</v>
      </c>
      <c r="S3" s="2" t="s">
        <v>147</v>
      </c>
      <c r="T3" s="2" t="s">
        <v>148</v>
      </c>
      <c r="U3" s="4" t="s">
        <v>13</v>
      </c>
      <c r="V3" s="2" t="s">
        <v>149</v>
      </c>
      <c r="W3" s="2" t="s">
        <v>150</v>
      </c>
      <c r="X3" s="4" t="s">
        <v>151</v>
      </c>
      <c r="Y3" s="2" t="s">
        <v>152</v>
      </c>
      <c r="Z3" s="2" t="s">
        <v>153</v>
      </c>
      <c r="AA3" s="4" t="s">
        <v>154</v>
      </c>
      <c r="AB3" s="360"/>
    </row>
    <row r="4" spans="1:28" ht="15" customHeight="1" x14ac:dyDescent="0.25">
      <c r="A4" s="32">
        <v>1</v>
      </c>
      <c r="B4" s="33" t="s">
        <v>27</v>
      </c>
      <c r="C4" s="180" t="s">
        <v>155</v>
      </c>
      <c r="D4" s="113">
        <v>1</v>
      </c>
      <c r="E4" s="57">
        <v>191</v>
      </c>
      <c r="F4" s="258"/>
      <c r="G4" s="63"/>
      <c r="H4" s="62"/>
      <c r="I4" s="262"/>
      <c r="J4" s="113">
        <v>3</v>
      </c>
      <c r="K4" s="56">
        <v>250</v>
      </c>
      <c r="L4" s="266"/>
      <c r="M4" s="63"/>
      <c r="N4" s="62"/>
      <c r="O4" s="262"/>
      <c r="P4" s="113">
        <v>1</v>
      </c>
      <c r="Q4" s="61" t="s">
        <v>156</v>
      </c>
      <c r="R4" s="270"/>
      <c r="S4" s="268"/>
      <c r="T4" s="62"/>
      <c r="U4" s="262"/>
      <c r="V4" s="113">
        <v>3</v>
      </c>
      <c r="W4" s="61" t="s">
        <v>157</v>
      </c>
      <c r="X4" s="270"/>
      <c r="Y4" s="268"/>
      <c r="Z4" s="62"/>
      <c r="AA4" s="262"/>
      <c r="AB4" s="199">
        <f>D4*F4+G4*I4+J4*L4+M4*O4+P4*R4+S4*U4+V4*X4+Y4*AA4</f>
        <v>0</v>
      </c>
    </row>
    <row r="5" spans="1:28" ht="15" customHeight="1" x14ac:dyDescent="0.25">
      <c r="A5" s="32">
        <v>2</v>
      </c>
      <c r="B5" s="35" t="s">
        <v>158</v>
      </c>
      <c r="C5" s="181" t="s">
        <v>159</v>
      </c>
      <c r="D5" s="113">
        <v>1</v>
      </c>
      <c r="E5" s="58">
        <v>4000</v>
      </c>
      <c r="F5" s="259"/>
      <c r="G5" s="63"/>
      <c r="H5" s="62"/>
      <c r="I5" s="188"/>
      <c r="J5" s="113">
        <v>3</v>
      </c>
      <c r="K5" s="56">
        <v>6400</v>
      </c>
      <c r="L5" s="265"/>
      <c r="M5" s="63"/>
      <c r="N5" s="62"/>
      <c r="O5" s="188"/>
      <c r="P5" s="113">
        <v>1</v>
      </c>
      <c r="Q5" s="61" t="s">
        <v>160</v>
      </c>
      <c r="R5" s="271"/>
      <c r="S5" s="268"/>
      <c r="T5" s="62"/>
      <c r="U5" s="188"/>
      <c r="V5" s="113">
        <v>3</v>
      </c>
      <c r="W5" s="61" t="s">
        <v>160</v>
      </c>
      <c r="X5" s="261"/>
      <c r="Y5" s="268"/>
      <c r="Z5" s="62"/>
      <c r="AA5" s="188"/>
      <c r="AB5" s="273">
        <f t="shared" ref="AB5:AB14" si="0">D5*F5+G5*I5+J5*L5+M5*O5+P5*R5+S5*U5+V5*X5+Y5*AA5</f>
        <v>0</v>
      </c>
    </row>
    <row r="6" spans="1:28" ht="15" customHeight="1" x14ac:dyDescent="0.25">
      <c r="A6" s="32">
        <v>3</v>
      </c>
      <c r="B6" s="33" t="s">
        <v>158</v>
      </c>
      <c r="C6" s="181" t="s">
        <v>161</v>
      </c>
      <c r="D6" s="113">
        <v>2</v>
      </c>
      <c r="E6" s="59" t="s">
        <v>162</v>
      </c>
      <c r="F6" s="225"/>
      <c r="G6" s="63"/>
      <c r="H6" s="62"/>
      <c r="I6" s="188"/>
      <c r="J6" s="113">
        <v>12</v>
      </c>
      <c r="K6" s="59" t="s">
        <v>162</v>
      </c>
      <c r="L6" s="225"/>
      <c r="M6" s="63"/>
      <c r="N6" s="62"/>
      <c r="O6" s="188"/>
      <c r="P6" s="113">
        <v>1</v>
      </c>
      <c r="Q6" s="61" t="s">
        <v>163</v>
      </c>
      <c r="R6" s="271"/>
      <c r="S6" s="268"/>
      <c r="T6" s="62"/>
      <c r="U6" s="188"/>
      <c r="V6" s="113">
        <v>3</v>
      </c>
      <c r="W6" s="61" t="s">
        <v>163</v>
      </c>
      <c r="X6" s="271"/>
      <c r="Y6" s="268"/>
      <c r="Z6" s="62"/>
      <c r="AA6" s="188"/>
      <c r="AB6" s="273">
        <f t="shared" si="0"/>
        <v>0</v>
      </c>
    </row>
    <row r="7" spans="1:28" ht="15" customHeight="1" x14ac:dyDescent="0.25">
      <c r="A7" s="32">
        <v>4</v>
      </c>
      <c r="B7" s="33" t="s">
        <v>158</v>
      </c>
      <c r="C7" s="181" t="s">
        <v>164</v>
      </c>
      <c r="D7" s="113">
        <v>1</v>
      </c>
      <c r="E7" s="58">
        <v>7500</v>
      </c>
      <c r="F7" s="260"/>
      <c r="G7" s="63"/>
      <c r="H7" s="62"/>
      <c r="I7" s="188"/>
      <c r="J7" s="113">
        <v>3</v>
      </c>
      <c r="K7" s="56">
        <v>6000</v>
      </c>
      <c r="L7" s="265"/>
      <c r="M7" s="63"/>
      <c r="N7" s="62"/>
      <c r="O7" s="188"/>
      <c r="P7" s="113">
        <v>1</v>
      </c>
      <c r="Q7" s="58">
        <v>7500</v>
      </c>
      <c r="R7" s="261"/>
      <c r="S7" s="268"/>
      <c r="T7" s="62"/>
      <c r="U7" s="188"/>
      <c r="V7" s="113">
        <v>3</v>
      </c>
      <c r="W7" s="56">
        <v>6000</v>
      </c>
      <c r="X7" s="261"/>
      <c r="Y7" s="268"/>
      <c r="Z7" s="64"/>
      <c r="AA7" s="188"/>
      <c r="AB7" s="273">
        <f t="shared" si="0"/>
        <v>0</v>
      </c>
    </row>
    <row r="8" spans="1:28" ht="15" customHeight="1" x14ac:dyDescent="0.25">
      <c r="A8" s="32">
        <v>5</v>
      </c>
      <c r="B8" s="33" t="s">
        <v>36</v>
      </c>
      <c r="C8" s="181" t="s">
        <v>165</v>
      </c>
      <c r="D8" s="113">
        <v>1</v>
      </c>
      <c r="E8" s="60">
        <v>600</v>
      </c>
      <c r="F8" s="261"/>
      <c r="G8" s="63"/>
      <c r="H8" s="62"/>
      <c r="I8" s="188"/>
      <c r="J8" s="113">
        <v>3</v>
      </c>
      <c r="K8" s="61" t="s">
        <v>166</v>
      </c>
      <c r="L8" s="265"/>
      <c r="M8" s="130"/>
      <c r="N8" s="62"/>
      <c r="O8" s="192"/>
      <c r="P8" s="113">
        <v>1</v>
      </c>
      <c r="Q8" s="61" t="s">
        <v>167</v>
      </c>
      <c r="R8" s="261"/>
      <c r="S8" s="268"/>
      <c r="T8" s="49"/>
      <c r="U8" s="192"/>
      <c r="V8" s="113">
        <v>3</v>
      </c>
      <c r="W8" s="61" t="s">
        <v>168</v>
      </c>
      <c r="X8" s="261"/>
      <c r="Y8" s="268"/>
      <c r="Z8" s="75"/>
      <c r="AA8" s="192"/>
      <c r="AB8" s="273">
        <f t="shared" si="0"/>
        <v>0</v>
      </c>
    </row>
    <row r="9" spans="1:28" ht="15" customHeight="1" x14ac:dyDescent="0.25">
      <c r="A9" s="32">
        <v>6</v>
      </c>
      <c r="B9" s="33" t="s">
        <v>36</v>
      </c>
      <c r="C9" s="257" t="s">
        <v>169</v>
      </c>
      <c r="D9" s="113">
        <v>2</v>
      </c>
      <c r="E9" s="60">
        <v>420</v>
      </c>
      <c r="F9" s="261"/>
      <c r="G9" s="63"/>
      <c r="H9" s="62"/>
      <c r="I9" s="263"/>
      <c r="J9" s="113">
        <v>3</v>
      </c>
      <c r="K9" s="61" t="s">
        <v>170</v>
      </c>
      <c r="L9" s="265"/>
      <c r="M9" s="113">
        <v>3</v>
      </c>
      <c r="N9" s="61" t="s">
        <v>171</v>
      </c>
      <c r="O9" s="261"/>
      <c r="P9" s="113">
        <v>1</v>
      </c>
      <c r="Q9" s="61" t="s">
        <v>163</v>
      </c>
      <c r="R9" s="261"/>
      <c r="S9" s="268"/>
      <c r="T9" s="49"/>
      <c r="U9" s="192"/>
      <c r="V9" s="113">
        <v>3</v>
      </c>
      <c r="W9" s="61" t="s">
        <v>172</v>
      </c>
      <c r="X9" s="261"/>
      <c r="Y9" s="272">
        <v>3</v>
      </c>
      <c r="Z9" s="61" t="s">
        <v>168</v>
      </c>
      <c r="AA9" s="261"/>
      <c r="AB9" s="273">
        <f t="shared" si="0"/>
        <v>0</v>
      </c>
    </row>
    <row r="10" spans="1:28" ht="15" customHeight="1" x14ac:dyDescent="0.25">
      <c r="A10" s="32">
        <v>7</v>
      </c>
      <c r="B10" s="33" t="s">
        <v>36</v>
      </c>
      <c r="C10" s="181" t="s">
        <v>173</v>
      </c>
      <c r="D10" s="113">
        <v>1</v>
      </c>
      <c r="E10" s="60">
        <v>830</v>
      </c>
      <c r="F10" s="261"/>
      <c r="G10" s="63"/>
      <c r="H10" s="62"/>
      <c r="I10" s="188"/>
      <c r="J10" s="113">
        <v>3</v>
      </c>
      <c r="K10" s="61" t="s">
        <v>172</v>
      </c>
      <c r="L10" s="264"/>
      <c r="M10" s="130"/>
      <c r="N10" s="64"/>
      <c r="O10" s="192"/>
      <c r="P10" s="113">
        <v>1</v>
      </c>
      <c r="Q10" s="61" t="s">
        <v>174</v>
      </c>
      <c r="R10" s="261"/>
      <c r="S10" s="268"/>
      <c r="T10" s="49"/>
      <c r="U10" s="192"/>
      <c r="V10" s="113">
        <v>3</v>
      </c>
      <c r="W10" s="61" t="s">
        <v>175</v>
      </c>
      <c r="X10" s="261"/>
      <c r="Y10" s="269"/>
      <c r="Z10" s="75"/>
      <c r="AA10" s="192"/>
      <c r="AB10" s="273">
        <f t="shared" si="0"/>
        <v>0</v>
      </c>
    </row>
    <row r="11" spans="1:28" ht="15" customHeight="1" x14ac:dyDescent="0.25">
      <c r="A11" s="32">
        <v>8</v>
      </c>
      <c r="B11" s="33" t="s">
        <v>36</v>
      </c>
      <c r="C11" s="257" t="s">
        <v>176</v>
      </c>
      <c r="D11" s="113">
        <v>1</v>
      </c>
      <c r="E11" s="60">
        <v>480</v>
      </c>
      <c r="F11" s="261"/>
      <c r="G11" s="113">
        <v>1</v>
      </c>
      <c r="H11" s="56">
        <v>860</v>
      </c>
      <c r="I11" s="264"/>
      <c r="J11" s="113">
        <v>3</v>
      </c>
      <c r="K11" s="61">
        <v>330</v>
      </c>
      <c r="L11" s="265"/>
      <c r="M11" s="113">
        <v>3</v>
      </c>
      <c r="N11" s="61">
        <v>560</v>
      </c>
      <c r="O11" s="261"/>
      <c r="P11" s="113">
        <v>1</v>
      </c>
      <c r="Q11" s="61" t="s">
        <v>163</v>
      </c>
      <c r="R11" s="261"/>
      <c r="S11" s="268"/>
      <c r="T11" s="49"/>
      <c r="U11" s="192"/>
      <c r="V11" s="113">
        <v>3</v>
      </c>
      <c r="W11" s="61" t="s">
        <v>172</v>
      </c>
      <c r="X11" s="261"/>
      <c r="Y11" s="272">
        <v>3</v>
      </c>
      <c r="Z11" s="61" t="s">
        <v>168</v>
      </c>
      <c r="AA11" s="261"/>
      <c r="AB11" s="273">
        <f t="shared" si="0"/>
        <v>0</v>
      </c>
    </row>
    <row r="12" spans="1:28" ht="15" customHeight="1" x14ac:dyDescent="0.25">
      <c r="A12" s="32">
        <v>9</v>
      </c>
      <c r="B12" s="33" t="s">
        <v>36</v>
      </c>
      <c r="C12" s="181" t="s">
        <v>177</v>
      </c>
      <c r="D12" s="113">
        <v>1</v>
      </c>
      <c r="E12" s="60">
        <v>520</v>
      </c>
      <c r="F12" s="261"/>
      <c r="G12" s="130"/>
      <c r="H12" s="62"/>
      <c r="I12" s="188"/>
      <c r="J12" s="113">
        <v>3</v>
      </c>
      <c r="K12" s="61" t="s">
        <v>178</v>
      </c>
      <c r="L12" s="264"/>
      <c r="M12" s="130"/>
      <c r="N12" s="64"/>
      <c r="O12" s="192"/>
      <c r="P12" s="113">
        <v>1</v>
      </c>
      <c r="Q12" s="61" t="s">
        <v>162</v>
      </c>
      <c r="R12" s="261"/>
      <c r="S12" s="268"/>
      <c r="T12" s="49"/>
      <c r="U12" s="192"/>
      <c r="V12" s="113">
        <v>3</v>
      </c>
      <c r="W12" s="61" t="s">
        <v>168</v>
      </c>
      <c r="X12" s="261"/>
      <c r="Y12" s="269"/>
      <c r="Z12" s="75"/>
      <c r="AA12" s="192"/>
      <c r="AB12" s="273">
        <f t="shared" si="0"/>
        <v>0</v>
      </c>
    </row>
    <row r="13" spans="1:28" ht="15" customHeight="1" x14ac:dyDescent="0.25">
      <c r="A13" s="32">
        <v>10</v>
      </c>
      <c r="B13" s="33" t="s">
        <v>36</v>
      </c>
      <c r="C13" s="181" t="s">
        <v>179</v>
      </c>
      <c r="D13" s="113">
        <v>1</v>
      </c>
      <c r="E13" s="60">
        <v>495</v>
      </c>
      <c r="F13" s="261"/>
      <c r="G13" s="130"/>
      <c r="H13" s="62"/>
      <c r="I13" s="188"/>
      <c r="J13" s="130"/>
      <c r="K13" s="64"/>
      <c r="L13" s="267"/>
      <c r="M13" s="130"/>
      <c r="N13" s="64"/>
      <c r="O13" s="192"/>
      <c r="P13" s="113">
        <v>1</v>
      </c>
      <c r="Q13" s="61" t="s">
        <v>174</v>
      </c>
      <c r="R13" s="261"/>
      <c r="S13" s="268"/>
      <c r="T13" s="49"/>
      <c r="U13" s="192"/>
      <c r="V13" s="113">
        <v>3</v>
      </c>
      <c r="W13" s="61" t="s">
        <v>174</v>
      </c>
      <c r="X13" s="261"/>
      <c r="Y13" s="269"/>
      <c r="Z13" s="75"/>
      <c r="AA13" s="192"/>
      <c r="AB13" s="273">
        <f t="shared" si="0"/>
        <v>0</v>
      </c>
    </row>
    <row r="14" spans="1:28" ht="15" customHeight="1" thickBot="1" x14ac:dyDescent="0.3">
      <c r="A14" s="121">
        <v>11</v>
      </c>
      <c r="B14" s="201" t="s">
        <v>36</v>
      </c>
      <c r="C14" s="202" t="s">
        <v>180</v>
      </c>
      <c r="D14" s="203">
        <v>6</v>
      </c>
      <c r="E14" s="274">
        <v>200</v>
      </c>
      <c r="F14" s="275"/>
      <c r="G14" s="203">
        <v>1</v>
      </c>
      <c r="H14" s="276">
        <v>600</v>
      </c>
      <c r="I14" s="277"/>
      <c r="J14" s="203">
        <v>3</v>
      </c>
      <c r="K14" s="278" t="s">
        <v>181</v>
      </c>
      <c r="L14" s="277"/>
      <c r="M14" s="203">
        <v>3</v>
      </c>
      <c r="N14" s="278" t="s">
        <v>182</v>
      </c>
      <c r="O14" s="275"/>
      <c r="P14" s="279"/>
      <c r="Q14" s="280"/>
      <c r="R14" s="281"/>
      <c r="S14" s="282"/>
      <c r="T14" s="280"/>
      <c r="U14" s="283"/>
      <c r="V14" s="284"/>
      <c r="W14" s="285"/>
      <c r="X14" s="281"/>
      <c r="Y14" s="286">
        <v>3</v>
      </c>
      <c r="Z14" s="287">
        <v>21</v>
      </c>
      <c r="AA14" s="275"/>
      <c r="AB14" s="213">
        <f t="shared" si="0"/>
        <v>0</v>
      </c>
    </row>
    <row r="15" spans="1:28" ht="15.75" thickBot="1" x14ac:dyDescent="0.3"/>
    <row r="16" spans="1:28" ht="19.5" thickBot="1" x14ac:dyDescent="0.35">
      <c r="AA16" s="166" t="s">
        <v>115</v>
      </c>
      <c r="AB16" s="163">
        <f>SUM(AB4:AB14)</f>
        <v>0</v>
      </c>
    </row>
    <row r="17" spans="1:28" ht="15.75" thickBot="1" x14ac:dyDescent="0.3"/>
    <row r="18" spans="1:28" ht="39.75" customHeight="1" thickBot="1" x14ac:dyDescent="0.3">
      <c r="A18" s="340" t="s">
        <v>417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2"/>
    </row>
    <row r="19" spans="1:28" ht="18" thickBot="1" x14ac:dyDescent="0.3">
      <c r="A19" s="9"/>
      <c r="F19"/>
      <c r="G19" s="7"/>
      <c r="H19" s="174"/>
      <c r="I19" s="174"/>
      <c r="J19" s="174"/>
      <c r="K19" s="174"/>
      <c r="L19" s="174"/>
      <c r="M19" s="174"/>
      <c r="O19"/>
      <c r="P19" s="7"/>
      <c r="R19" s="11"/>
      <c r="S19" s="9"/>
      <c r="T19" s="9"/>
      <c r="U19" s="11"/>
      <c r="V19" s="13"/>
      <c r="W19" s="11"/>
      <c r="X19" s="11"/>
      <c r="Y19" s="11"/>
    </row>
    <row r="20" spans="1:28" ht="39.75" customHeight="1" thickBot="1" x14ac:dyDescent="0.3">
      <c r="A20" s="340" t="s">
        <v>416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2"/>
    </row>
    <row r="21" spans="1:28" ht="18" thickBot="1" x14ac:dyDescent="0.3">
      <c r="A21" s="9"/>
      <c r="F21"/>
      <c r="G21" s="7"/>
      <c r="H21" s="175"/>
      <c r="I21" s="175"/>
      <c r="J21" s="175"/>
      <c r="K21" s="175"/>
      <c r="L21" s="175"/>
      <c r="M21" s="175"/>
      <c r="O21"/>
      <c r="P21" s="7"/>
      <c r="R21" s="11"/>
      <c r="S21" s="9"/>
      <c r="T21" s="9"/>
      <c r="U21" s="11"/>
      <c r="V21" s="13"/>
      <c r="W21" s="11"/>
      <c r="X21" s="11"/>
      <c r="Y21" s="11"/>
    </row>
    <row r="22" spans="1:28" ht="39.75" customHeight="1" thickBot="1" x14ac:dyDescent="0.3">
      <c r="A22" s="343" t="s">
        <v>418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5"/>
    </row>
  </sheetData>
  <mergeCells count="8">
    <mergeCell ref="A18:AB18"/>
    <mergeCell ref="A20:AB20"/>
    <mergeCell ref="A22:AB22"/>
    <mergeCell ref="A1:AB1"/>
    <mergeCell ref="A2:C2"/>
    <mergeCell ref="D2:O2"/>
    <mergeCell ref="P2:AA2"/>
    <mergeCell ref="AB2:AB3"/>
  </mergeCells>
  <conditionalFormatting sqref="B3">
    <cfRule type="duplicateValues" dxfId="16" priority="1"/>
  </conditionalFormatting>
  <dataValidations count="1">
    <dataValidation type="decimal" allowBlank="1" showInputMessage="1" showErrorMessage="1" errorTitle="Niepoprawny format danych" error="Oczekiwany format to liczba dziesiętna np.: 123,45" sqref="Q14 Q7 Y8:Z8 E5 X5:Y5 E12:F14 Y4 R12:U14 O12:O14 O8:O10 R7:R10 Y10:Z10 S4:S10 T8:U10 AB4:AB14 E7:F10 AA8:AA10 X7:X10 X12:X14 Z12:AA14 Y6:Y7 Y9 Y11:Y14 AA16 R19 U19:Y19 R21 U21:Y21" xr:uid="{00000000-0002-0000-0200-000000000000}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0"/>
  <sheetViews>
    <sheetView zoomScale="50" zoomScaleNormal="50" workbookViewId="0">
      <pane ySplit="3" topLeftCell="A4" activePane="bottomLeft" state="frozen"/>
      <selection pane="bottomLeft" activeCell="AB8" sqref="AB8"/>
    </sheetView>
  </sheetViews>
  <sheetFormatPr defaultRowHeight="15" x14ac:dyDescent="0.25"/>
  <cols>
    <col min="1" max="1" width="4.7109375" customWidth="1"/>
    <col min="2" max="2" width="13.7109375" customWidth="1"/>
    <col min="3" max="3" width="19.7109375" customWidth="1"/>
    <col min="4" max="4" width="10.7109375" customWidth="1"/>
    <col min="5" max="5" width="13.85546875" customWidth="1"/>
    <col min="6" max="6" width="12.7109375" customWidth="1"/>
    <col min="7" max="7" width="11.140625" customWidth="1"/>
    <col min="8" max="8" width="15.140625" customWidth="1"/>
    <col min="9" max="9" width="12.7109375" customWidth="1"/>
    <col min="10" max="10" width="10.7109375" customWidth="1"/>
    <col min="11" max="11" width="23.85546875" customWidth="1"/>
    <col min="12" max="12" width="12.7109375" customWidth="1"/>
    <col min="13" max="13" width="10.7109375" customWidth="1"/>
    <col min="14" max="15" width="12.7109375" customWidth="1"/>
    <col min="16" max="16" width="10.7109375" customWidth="1"/>
    <col min="17" max="17" width="14.140625" customWidth="1"/>
    <col min="18" max="18" width="12.7109375" customWidth="1"/>
    <col min="19" max="19" width="12.85546875" customWidth="1"/>
    <col min="20" max="20" width="14.7109375" customWidth="1"/>
    <col min="21" max="21" width="12.7109375" customWidth="1"/>
    <col min="22" max="22" width="10.7109375" customWidth="1"/>
    <col min="23" max="24" width="12.7109375" customWidth="1"/>
    <col min="25" max="25" width="10.7109375" customWidth="1"/>
    <col min="26" max="27" width="12.7109375" customWidth="1"/>
    <col min="28" max="28" width="22.85546875" customWidth="1"/>
    <col min="31" max="31" width="18.140625" customWidth="1"/>
  </cols>
  <sheetData>
    <row r="1" spans="1:28" ht="19.5" thickBot="1" x14ac:dyDescent="0.3">
      <c r="A1" s="346" t="s">
        <v>183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</row>
    <row r="2" spans="1:28" ht="36" customHeight="1" thickBot="1" x14ac:dyDescent="0.3">
      <c r="A2" s="347" t="s">
        <v>1</v>
      </c>
      <c r="B2" s="354"/>
      <c r="C2" s="355"/>
      <c r="D2" s="348" t="s">
        <v>2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/>
      <c r="P2" s="349" t="s">
        <v>3</v>
      </c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350" t="s">
        <v>144</v>
      </c>
    </row>
    <row r="3" spans="1:28" ht="115.5" customHeight="1" thickBot="1" x14ac:dyDescent="0.3">
      <c r="A3" s="39" t="s">
        <v>5</v>
      </c>
      <c r="B3" s="38" t="s">
        <v>6</v>
      </c>
      <c r="C3" s="38" t="s">
        <v>7</v>
      </c>
      <c r="D3" s="2" t="s">
        <v>145</v>
      </c>
      <c r="E3" s="2" t="s">
        <v>146</v>
      </c>
      <c r="F3" s="2" t="s">
        <v>10</v>
      </c>
      <c r="G3" s="2" t="s">
        <v>147</v>
      </c>
      <c r="H3" s="2" t="s">
        <v>148</v>
      </c>
      <c r="I3" s="2" t="s">
        <v>13</v>
      </c>
      <c r="J3" s="2" t="s">
        <v>149</v>
      </c>
      <c r="K3" s="2" t="s">
        <v>150</v>
      </c>
      <c r="L3" s="2" t="s">
        <v>151</v>
      </c>
      <c r="M3" s="2" t="s">
        <v>152</v>
      </c>
      <c r="N3" s="2" t="s">
        <v>153</v>
      </c>
      <c r="O3" s="2" t="s">
        <v>154</v>
      </c>
      <c r="P3" s="2" t="s">
        <v>145</v>
      </c>
      <c r="Q3" s="2" t="s">
        <v>146</v>
      </c>
      <c r="R3" s="2" t="s">
        <v>10</v>
      </c>
      <c r="S3" s="2" t="s">
        <v>147</v>
      </c>
      <c r="T3" s="2" t="s">
        <v>148</v>
      </c>
      <c r="U3" s="2" t="s">
        <v>13</v>
      </c>
      <c r="V3" s="2" t="s">
        <v>149</v>
      </c>
      <c r="W3" s="2" t="s">
        <v>150</v>
      </c>
      <c r="X3" s="2" t="s">
        <v>151</v>
      </c>
      <c r="Y3" s="2" t="s">
        <v>152</v>
      </c>
      <c r="Z3" s="2" t="s">
        <v>153</v>
      </c>
      <c r="AA3" s="2" t="s">
        <v>154</v>
      </c>
      <c r="AB3" s="360"/>
    </row>
    <row r="4" spans="1:28" ht="15" customHeight="1" x14ac:dyDescent="0.25">
      <c r="A4" s="32" t="s">
        <v>20</v>
      </c>
      <c r="B4" s="33" t="s">
        <v>21</v>
      </c>
      <c r="C4" s="180" t="s">
        <v>184</v>
      </c>
      <c r="D4" s="113">
        <v>1</v>
      </c>
      <c r="E4" s="58">
        <v>550</v>
      </c>
      <c r="F4" s="288"/>
      <c r="G4" s="113">
        <v>1</v>
      </c>
      <c r="H4" s="66">
        <v>2400</v>
      </c>
      <c r="I4" s="291"/>
      <c r="J4" s="113">
        <v>3</v>
      </c>
      <c r="K4" s="68">
        <v>550</v>
      </c>
      <c r="L4" s="291"/>
      <c r="M4" s="113">
        <v>3</v>
      </c>
      <c r="N4" s="66">
        <v>1200</v>
      </c>
      <c r="O4" s="288"/>
      <c r="P4" s="113">
        <v>1</v>
      </c>
      <c r="Q4" s="69" t="s">
        <v>185</v>
      </c>
      <c r="R4" s="288"/>
      <c r="S4" s="269"/>
      <c r="T4" s="83"/>
      <c r="U4" s="296"/>
      <c r="V4" s="113">
        <v>3</v>
      </c>
      <c r="W4" s="68">
        <v>10</v>
      </c>
      <c r="X4" s="288"/>
      <c r="Y4" s="268"/>
      <c r="Z4" s="83"/>
      <c r="AA4" s="296"/>
      <c r="AB4" s="199">
        <f>D4*F4+G4*I4+J4*L4+M4*O4+P4*R4+S4*U4+V4*X4+Y4*AA4</f>
        <v>0</v>
      </c>
    </row>
    <row r="5" spans="1:28" ht="15" customHeight="1" x14ac:dyDescent="0.25">
      <c r="A5" s="32" t="s">
        <v>24</v>
      </c>
      <c r="B5" s="33" t="s">
        <v>21</v>
      </c>
      <c r="C5" s="181" t="s">
        <v>186</v>
      </c>
      <c r="D5" s="113">
        <v>1</v>
      </c>
      <c r="E5" s="58">
        <v>6500</v>
      </c>
      <c r="F5" s="289"/>
      <c r="G5" s="130"/>
      <c r="H5" s="73"/>
      <c r="I5" s="188"/>
      <c r="J5" s="113">
        <v>3</v>
      </c>
      <c r="K5" s="68">
        <v>5000</v>
      </c>
      <c r="L5" s="289"/>
      <c r="M5" s="130"/>
      <c r="N5" s="73"/>
      <c r="O5" s="188"/>
      <c r="P5" s="113">
        <v>1</v>
      </c>
      <c r="Q5" s="69">
        <v>7000</v>
      </c>
      <c r="R5" s="289"/>
      <c r="S5" s="269"/>
      <c r="T5" s="83"/>
      <c r="U5" s="192"/>
      <c r="V5" s="113">
        <v>3</v>
      </c>
      <c r="W5" s="68">
        <v>6000</v>
      </c>
      <c r="X5" s="289"/>
      <c r="Y5" s="268"/>
      <c r="Z5" s="83"/>
      <c r="AA5" s="192"/>
      <c r="AB5" s="273">
        <f t="shared" ref="AB5:AB28" si="0">D5*F5+G5*I5+J5*L5+M5*O5+P5*R5+S5*U5+V5*X5+Y5*AA5</f>
        <v>0</v>
      </c>
    </row>
    <row r="6" spans="1:28" ht="15" customHeight="1" x14ac:dyDescent="0.25">
      <c r="A6" s="32" t="s">
        <v>26</v>
      </c>
      <c r="B6" s="33" t="s">
        <v>21</v>
      </c>
      <c r="C6" s="181" t="s">
        <v>187</v>
      </c>
      <c r="D6" s="130"/>
      <c r="E6" s="72"/>
      <c r="F6" s="192"/>
      <c r="G6" s="113">
        <v>1</v>
      </c>
      <c r="H6" s="66">
        <v>2400</v>
      </c>
      <c r="I6" s="292"/>
      <c r="J6" s="130"/>
      <c r="K6" s="81"/>
      <c r="L6" s="192"/>
      <c r="M6" s="113">
        <v>3</v>
      </c>
      <c r="N6" s="66">
        <v>1300</v>
      </c>
      <c r="O6" s="292"/>
      <c r="P6" s="130"/>
      <c r="Q6" s="75"/>
      <c r="R6" s="192"/>
      <c r="S6" s="272">
        <v>1</v>
      </c>
      <c r="T6" s="71" t="s">
        <v>188</v>
      </c>
      <c r="U6" s="289"/>
      <c r="V6" s="130"/>
      <c r="W6" s="81"/>
      <c r="X6" s="192"/>
      <c r="Y6" s="272">
        <v>3</v>
      </c>
      <c r="Z6" s="71" t="s">
        <v>189</v>
      </c>
      <c r="AA6" s="289"/>
      <c r="AB6" s="273">
        <f t="shared" si="0"/>
        <v>0</v>
      </c>
    </row>
    <row r="7" spans="1:28" ht="15" customHeight="1" x14ac:dyDescent="0.25">
      <c r="A7" s="32" t="s">
        <v>29</v>
      </c>
      <c r="B7" s="33" t="s">
        <v>27</v>
      </c>
      <c r="C7" s="181" t="s">
        <v>190</v>
      </c>
      <c r="D7" s="113">
        <v>1</v>
      </c>
      <c r="E7" s="58">
        <v>1200</v>
      </c>
      <c r="F7" s="289"/>
      <c r="G7" s="130"/>
      <c r="H7" s="73"/>
      <c r="I7" s="188"/>
      <c r="J7" s="113">
        <v>3</v>
      </c>
      <c r="K7" s="68" t="s">
        <v>191</v>
      </c>
      <c r="L7" s="292"/>
      <c r="M7" s="130"/>
      <c r="N7" s="73"/>
      <c r="O7" s="192"/>
      <c r="P7" s="113">
        <v>2</v>
      </c>
      <c r="Q7" s="69" t="s">
        <v>192</v>
      </c>
      <c r="R7" s="289"/>
      <c r="S7" s="269"/>
      <c r="T7" s="83"/>
      <c r="U7" s="192"/>
      <c r="V7" s="113">
        <v>3</v>
      </c>
      <c r="W7" s="68">
        <v>13</v>
      </c>
      <c r="X7" s="289"/>
      <c r="Y7" s="269"/>
      <c r="Z7" s="83"/>
      <c r="AA7" s="192"/>
      <c r="AB7" s="273">
        <f t="shared" si="0"/>
        <v>0</v>
      </c>
    </row>
    <row r="8" spans="1:28" ht="15" customHeight="1" x14ac:dyDescent="0.25">
      <c r="A8" s="32" t="s">
        <v>31</v>
      </c>
      <c r="B8" s="43" t="s">
        <v>27</v>
      </c>
      <c r="C8" s="181" t="s">
        <v>193</v>
      </c>
      <c r="D8" s="113">
        <v>1</v>
      </c>
      <c r="E8" s="58">
        <v>1200</v>
      </c>
      <c r="F8" s="289"/>
      <c r="G8" s="130"/>
      <c r="H8" s="73"/>
      <c r="I8" s="188"/>
      <c r="J8" s="113">
        <v>3</v>
      </c>
      <c r="K8" s="68" t="s">
        <v>191</v>
      </c>
      <c r="L8" s="292"/>
      <c r="M8" s="130"/>
      <c r="N8" s="73"/>
      <c r="O8" s="192"/>
      <c r="P8" s="113">
        <v>1</v>
      </c>
      <c r="Q8" s="69" t="s">
        <v>192</v>
      </c>
      <c r="R8" s="289"/>
      <c r="S8" s="269"/>
      <c r="T8" s="83"/>
      <c r="U8" s="192"/>
      <c r="V8" s="113">
        <v>3</v>
      </c>
      <c r="W8" s="68">
        <v>13</v>
      </c>
      <c r="X8" s="289"/>
      <c r="Y8" s="269"/>
      <c r="Z8" s="83"/>
      <c r="AA8" s="192"/>
      <c r="AB8" s="273">
        <f t="shared" si="0"/>
        <v>0</v>
      </c>
    </row>
    <row r="9" spans="1:28" ht="15" customHeight="1" x14ac:dyDescent="0.25">
      <c r="A9" s="32" t="s">
        <v>33</v>
      </c>
      <c r="B9" s="44" t="s">
        <v>27</v>
      </c>
      <c r="C9" s="181" t="s">
        <v>194</v>
      </c>
      <c r="D9" s="113">
        <v>1</v>
      </c>
      <c r="E9" s="58">
        <v>360</v>
      </c>
      <c r="F9" s="289"/>
      <c r="G9" s="130"/>
      <c r="H9" s="73"/>
      <c r="I9" s="188"/>
      <c r="J9" s="113">
        <v>3</v>
      </c>
      <c r="K9" s="68" t="s">
        <v>195</v>
      </c>
      <c r="L9" s="292"/>
      <c r="M9" s="130"/>
      <c r="N9" s="73"/>
      <c r="O9" s="192"/>
      <c r="P9" s="130"/>
      <c r="Q9" s="74"/>
      <c r="R9" s="192"/>
      <c r="S9" s="269"/>
      <c r="T9" s="83"/>
      <c r="U9" s="192"/>
      <c r="V9" s="130"/>
      <c r="W9" s="81"/>
      <c r="X9" s="192"/>
      <c r="Y9" s="269"/>
      <c r="Z9" s="83"/>
      <c r="AA9" s="192"/>
      <c r="AB9" s="273">
        <f t="shared" si="0"/>
        <v>0</v>
      </c>
    </row>
    <row r="10" spans="1:28" ht="15" customHeight="1" x14ac:dyDescent="0.25">
      <c r="A10" s="32" t="s">
        <v>35</v>
      </c>
      <c r="B10" s="33" t="s">
        <v>27</v>
      </c>
      <c r="C10" s="181" t="s">
        <v>196</v>
      </c>
      <c r="D10" s="113">
        <v>8</v>
      </c>
      <c r="E10" s="58">
        <v>180</v>
      </c>
      <c r="F10" s="289"/>
      <c r="G10" s="113">
        <v>1</v>
      </c>
      <c r="H10" s="66">
        <v>300</v>
      </c>
      <c r="I10" s="292"/>
      <c r="J10" s="113">
        <v>3</v>
      </c>
      <c r="K10" s="68">
        <v>180</v>
      </c>
      <c r="L10" s="292"/>
      <c r="M10" s="113">
        <v>3</v>
      </c>
      <c r="N10" s="66">
        <v>400</v>
      </c>
      <c r="O10" s="289"/>
      <c r="P10" s="113">
        <v>1</v>
      </c>
      <c r="Q10" s="61" t="s">
        <v>197</v>
      </c>
      <c r="R10" s="289"/>
      <c r="S10" s="269"/>
      <c r="T10" s="83"/>
      <c r="U10" s="192"/>
      <c r="V10" s="113">
        <v>3</v>
      </c>
      <c r="W10" s="68" t="s">
        <v>198</v>
      </c>
      <c r="X10" s="289"/>
      <c r="Y10" s="269"/>
      <c r="Z10" s="83"/>
      <c r="AA10" s="192"/>
      <c r="AB10" s="273">
        <f t="shared" si="0"/>
        <v>0</v>
      </c>
    </row>
    <row r="11" spans="1:28" ht="15" customHeight="1" x14ac:dyDescent="0.25">
      <c r="A11" s="32" t="s">
        <v>38</v>
      </c>
      <c r="B11" s="33" t="s">
        <v>27</v>
      </c>
      <c r="C11" s="181" t="s">
        <v>199</v>
      </c>
      <c r="D11" s="113">
        <v>7</v>
      </c>
      <c r="E11" s="58">
        <v>180</v>
      </c>
      <c r="F11" s="289"/>
      <c r="G11" s="113">
        <v>1</v>
      </c>
      <c r="H11" s="66">
        <v>400</v>
      </c>
      <c r="I11" s="292"/>
      <c r="J11" s="113">
        <v>6</v>
      </c>
      <c r="K11" s="68">
        <v>180</v>
      </c>
      <c r="L11" s="292"/>
      <c r="M11" s="113">
        <v>3</v>
      </c>
      <c r="N11" s="66">
        <v>300</v>
      </c>
      <c r="O11" s="289"/>
      <c r="P11" s="130"/>
      <c r="Q11" s="75"/>
      <c r="R11" s="192"/>
      <c r="S11" s="272">
        <v>1</v>
      </c>
      <c r="T11" s="71" t="s">
        <v>200</v>
      </c>
      <c r="U11" s="289"/>
      <c r="V11" s="130"/>
      <c r="W11" s="81"/>
      <c r="X11" s="192"/>
      <c r="Y11" s="272">
        <v>3</v>
      </c>
      <c r="Z11" s="71" t="s">
        <v>201</v>
      </c>
      <c r="AA11" s="289"/>
      <c r="AB11" s="273">
        <f t="shared" si="0"/>
        <v>0</v>
      </c>
    </row>
    <row r="12" spans="1:28" ht="15" customHeight="1" x14ac:dyDescent="0.25">
      <c r="A12" s="32" t="s">
        <v>40</v>
      </c>
      <c r="B12" s="33" t="s">
        <v>27</v>
      </c>
      <c r="C12" s="181" t="s">
        <v>202</v>
      </c>
      <c r="D12" s="113">
        <v>1</v>
      </c>
      <c r="E12" s="58">
        <v>1200</v>
      </c>
      <c r="F12" s="289"/>
      <c r="G12" s="130"/>
      <c r="H12" s="73"/>
      <c r="I12" s="188"/>
      <c r="J12" s="113">
        <v>3</v>
      </c>
      <c r="K12" s="68" t="s">
        <v>191</v>
      </c>
      <c r="L12" s="292"/>
      <c r="M12" s="130"/>
      <c r="N12" s="73"/>
      <c r="O12" s="192"/>
      <c r="P12" s="113">
        <v>3</v>
      </c>
      <c r="Q12" s="70" t="s">
        <v>192</v>
      </c>
      <c r="R12" s="289"/>
      <c r="S12" s="269"/>
      <c r="T12" s="83"/>
      <c r="U12" s="192"/>
      <c r="V12" s="113">
        <v>6</v>
      </c>
      <c r="W12" s="68">
        <v>13</v>
      </c>
      <c r="X12" s="289"/>
      <c r="Y12" s="269"/>
      <c r="Z12" s="83"/>
      <c r="AA12" s="192"/>
      <c r="AB12" s="273">
        <f t="shared" si="0"/>
        <v>0</v>
      </c>
    </row>
    <row r="13" spans="1:28" ht="15" customHeight="1" x14ac:dyDescent="0.25">
      <c r="A13" s="32" t="s">
        <v>42</v>
      </c>
      <c r="B13" s="33" t="s">
        <v>27</v>
      </c>
      <c r="C13" s="181" t="s">
        <v>203</v>
      </c>
      <c r="D13" s="113">
        <v>3</v>
      </c>
      <c r="E13" s="58">
        <v>180</v>
      </c>
      <c r="F13" s="289"/>
      <c r="G13" s="113">
        <v>1</v>
      </c>
      <c r="H13" s="66">
        <v>300</v>
      </c>
      <c r="I13" s="292"/>
      <c r="J13" s="113">
        <v>3</v>
      </c>
      <c r="K13" s="68">
        <v>180</v>
      </c>
      <c r="L13" s="292"/>
      <c r="M13" s="113">
        <v>3</v>
      </c>
      <c r="N13" s="66">
        <v>400</v>
      </c>
      <c r="O13" s="289"/>
      <c r="P13" s="113">
        <v>1</v>
      </c>
      <c r="Q13" s="61" t="s">
        <v>197</v>
      </c>
      <c r="R13" s="289"/>
      <c r="S13" s="269"/>
      <c r="T13" s="83"/>
      <c r="U13" s="192"/>
      <c r="V13" s="113">
        <v>3</v>
      </c>
      <c r="W13" s="68" t="s">
        <v>198</v>
      </c>
      <c r="X13" s="289"/>
      <c r="Y13" s="269"/>
      <c r="Z13" s="83"/>
      <c r="AA13" s="192"/>
      <c r="AB13" s="273">
        <f t="shared" si="0"/>
        <v>0</v>
      </c>
    </row>
    <row r="14" spans="1:28" ht="15" customHeight="1" x14ac:dyDescent="0.25">
      <c r="A14" s="32" t="s">
        <v>44</v>
      </c>
      <c r="B14" s="33" t="s">
        <v>158</v>
      </c>
      <c r="C14" s="257" t="s">
        <v>204</v>
      </c>
      <c r="D14" s="113">
        <v>1</v>
      </c>
      <c r="E14" s="58">
        <v>4500</v>
      </c>
      <c r="F14" s="289"/>
      <c r="G14" s="130"/>
      <c r="H14" s="73"/>
      <c r="I14" s="188"/>
      <c r="J14" s="113">
        <v>3</v>
      </c>
      <c r="K14" s="68">
        <v>7500</v>
      </c>
      <c r="L14" s="292"/>
      <c r="M14" s="130"/>
      <c r="N14" s="73"/>
      <c r="O14" s="192"/>
      <c r="P14" s="113">
        <v>1</v>
      </c>
      <c r="Q14" s="69">
        <v>5000</v>
      </c>
      <c r="R14" s="289"/>
      <c r="S14" s="269"/>
      <c r="T14" s="83"/>
      <c r="U14" s="192"/>
      <c r="V14" s="113">
        <v>3</v>
      </c>
      <c r="W14" s="68">
        <v>8000</v>
      </c>
      <c r="X14" s="289"/>
      <c r="Y14" s="269"/>
      <c r="Z14" s="83"/>
      <c r="AA14" s="192"/>
      <c r="AB14" s="273">
        <f t="shared" si="0"/>
        <v>0</v>
      </c>
    </row>
    <row r="15" spans="1:28" ht="15" customHeight="1" x14ac:dyDescent="0.25">
      <c r="A15" s="32" t="s">
        <v>46</v>
      </c>
      <c r="B15" s="33" t="s">
        <v>158</v>
      </c>
      <c r="C15" s="181" t="s">
        <v>205</v>
      </c>
      <c r="D15" s="113">
        <v>1</v>
      </c>
      <c r="E15" s="58">
        <v>7500</v>
      </c>
      <c r="F15" s="289"/>
      <c r="G15" s="130"/>
      <c r="H15" s="73"/>
      <c r="I15" s="188"/>
      <c r="J15" s="113">
        <v>3</v>
      </c>
      <c r="K15" s="68">
        <v>6000</v>
      </c>
      <c r="L15" s="292"/>
      <c r="M15" s="130"/>
      <c r="N15" s="73"/>
      <c r="O15" s="192"/>
      <c r="P15" s="113">
        <v>1</v>
      </c>
      <c r="Q15" s="69">
        <v>7500</v>
      </c>
      <c r="R15" s="289"/>
      <c r="S15" s="269"/>
      <c r="T15" s="83"/>
      <c r="U15" s="192"/>
      <c r="V15" s="113">
        <v>3</v>
      </c>
      <c r="W15" s="68">
        <v>6000</v>
      </c>
      <c r="X15" s="289"/>
      <c r="Y15" s="269"/>
      <c r="Z15" s="83"/>
      <c r="AA15" s="192"/>
      <c r="AB15" s="273">
        <f t="shared" si="0"/>
        <v>0</v>
      </c>
    </row>
    <row r="16" spans="1:28" ht="15" customHeight="1" x14ac:dyDescent="0.25">
      <c r="A16" s="32" t="s">
        <v>48</v>
      </c>
      <c r="B16" s="33" t="s">
        <v>158</v>
      </c>
      <c r="C16" s="181" t="s">
        <v>206</v>
      </c>
      <c r="D16" s="113">
        <v>1</v>
      </c>
      <c r="E16" s="58">
        <v>4500</v>
      </c>
      <c r="F16" s="290"/>
      <c r="G16" s="130"/>
      <c r="H16" s="73"/>
      <c r="I16" s="293"/>
      <c r="J16" s="113">
        <v>3</v>
      </c>
      <c r="K16" s="68">
        <v>7500</v>
      </c>
      <c r="L16" s="294"/>
      <c r="M16" s="130"/>
      <c r="N16" s="73"/>
      <c r="O16" s="295"/>
      <c r="P16" s="113">
        <v>1</v>
      </c>
      <c r="Q16" s="78">
        <v>5000</v>
      </c>
      <c r="R16" s="290"/>
      <c r="S16" s="269"/>
      <c r="T16" s="84"/>
      <c r="U16" s="295"/>
      <c r="V16" s="113">
        <v>3</v>
      </c>
      <c r="W16" s="86">
        <v>8000</v>
      </c>
      <c r="X16" s="290"/>
      <c r="Y16" s="269"/>
      <c r="Z16" s="84"/>
      <c r="AA16" s="295"/>
      <c r="AB16" s="273">
        <f t="shared" si="0"/>
        <v>0</v>
      </c>
    </row>
    <row r="17" spans="1:28" ht="15" customHeight="1" x14ac:dyDescent="0.25">
      <c r="A17" s="32" t="s">
        <v>50</v>
      </c>
      <c r="B17" s="33" t="s">
        <v>36</v>
      </c>
      <c r="C17" s="181" t="s">
        <v>207</v>
      </c>
      <c r="D17" s="113">
        <v>3</v>
      </c>
      <c r="E17" s="58">
        <v>200</v>
      </c>
      <c r="F17" s="289"/>
      <c r="G17" s="113">
        <v>1</v>
      </c>
      <c r="H17" s="66">
        <v>600</v>
      </c>
      <c r="I17" s="289"/>
      <c r="J17" s="113">
        <v>3</v>
      </c>
      <c r="K17" s="68">
        <v>165</v>
      </c>
      <c r="L17" s="289"/>
      <c r="M17" s="113">
        <v>3</v>
      </c>
      <c r="N17" s="66">
        <v>415</v>
      </c>
      <c r="O17" s="289"/>
      <c r="P17" s="113">
        <v>1</v>
      </c>
      <c r="Q17" s="61" t="s">
        <v>200</v>
      </c>
      <c r="R17" s="289"/>
      <c r="S17" s="269"/>
      <c r="T17" s="83"/>
      <c r="U17" s="192"/>
      <c r="V17" s="113">
        <v>3</v>
      </c>
      <c r="W17" s="61" t="s">
        <v>168</v>
      </c>
      <c r="X17" s="289"/>
      <c r="Y17" s="269"/>
      <c r="Z17" s="83"/>
      <c r="AA17" s="192"/>
      <c r="AB17" s="273">
        <f t="shared" si="0"/>
        <v>0</v>
      </c>
    </row>
    <row r="18" spans="1:28" ht="15" customHeight="1" x14ac:dyDescent="0.25">
      <c r="A18" s="32" t="s">
        <v>52</v>
      </c>
      <c r="B18" s="33" t="s">
        <v>36</v>
      </c>
      <c r="C18" s="181" t="s">
        <v>208</v>
      </c>
      <c r="D18" s="113">
        <v>3</v>
      </c>
      <c r="E18" s="58">
        <v>1000</v>
      </c>
      <c r="F18" s="289"/>
      <c r="G18" s="113">
        <v>3</v>
      </c>
      <c r="H18" s="66">
        <v>2300</v>
      </c>
      <c r="I18" s="292"/>
      <c r="J18" s="113">
        <v>3</v>
      </c>
      <c r="K18" s="68">
        <v>700</v>
      </c>
      <c r="L18" s="292"/>
      <c r="M18" s="113">
        <v>3</v>
      </c>
      <c r="N18" s="66">
        <v>1500</v>
      </c>
      <c r="O18" s="289"/>
      <c r="P18" s="130"/>
      <c r="Q18" s="75"/>
      <c r="R18" s="192"/>
      <c r="S18" s="272">
        <v>1</v>
      </c>
      <c r="T18" s="71">
        <v>80</v>
      </c>
      <c r="U18" s="289"/>
      <c r="V18" s="130"/>
      <c r="W18" s="81"/>
      <c r="X18" s="192"/>
      <c r="Y18" s="272">
        <v>3</v>
      </c>
      <c r="Z18" s="71">
        <v>30</v>
      </c>
      <c r="AA18" s="289"/>
      <c r="AB18" s="273">
        <f t="shared" si="0"/>
        <v>0</v>
      </c>
    </row>
    <row r="19" spans="1:28" ht="15" customHeight="1" x14ac:dyDescent="0.25">
      <c r="A19" s="32" t="s">
        <v>54</v>
      </c>
      <c r="B19" s="33" t="s">
        <v>36</v>
      </c>
      <c r="C19" s="181" t="s">
        <v>209</v>
      </c>
      <c r="D19" s="113">
        <v>1</v>
      </c>
      <c r="E19" s="58">
        <v>190</v>
      </c>
      <c r="F19" s="289"/>
      <c r="G19" s="113">
        <v>1</v>
      </c>
      <c r="H19" s="66">
        <v>475</v>
      </c>
      <c r="I19" s="292"/>
      <c r="J19" s="113">
        <v>3</v>
      </c>
      <c r="K19" s="68">
        <v>165</v>
      </c>
      <c r="L19" s="292"/>
      <c r="M19" s="130"/>
      <c r="N19" s="73"/>
      <c r="O19" s="192"/>
      <c r="P19" s="130"/>
      <c r="Q19" s="75"/>
      <c r="R19" s="192"/>
      <c r="S19" s="272">
        <v>1</v>
      </c>
      <c r="T19" s="71">
        <v>25</v>
      </c>
      <c r="U19" s="289"/>
      <c r="V19" s="130"/>
      <c r="W19" s="81"/>
      <c r="X19" s="192"/>
      <c r="Y19" s="272">
        <v>3</v>
      </c>
      <c r="Z19" s="71">
        <v>19</v>
      </c>
      <c r="AA19" s="289"/>
      <c r="AB19" s="273">
        <f t="shared" si="0"/>
        <v>0</v>
      </c>
    </row>
    <row r="20" spans="1:28" ht="15" customHeight="1" x14ac:dyDescent="0.25">
      <c r="A20" s="32" t="s">
        <v>56</v>
      </c>
      <c r="B20" s="33" t="s">
        <v>36</v>
      </c>
      <c r="C20" s="181" t="s">
        <v>210</v>
      </c>
      <c r="D20" s="113">
        <v>1</v>
      </c>
      <c r="E20" s="58">
        <v>220</v>
      </c>
      <c r="F20" s="289"/>
      <c r="G20" s="113">
        <v>1</v>
      </c>
      <c r="H20" s="66">
        <v>420</v>
      </c>
      <c r="I20" s="292"/>
      <c r="J20" s="113">
        <v>3</v>
      </c>
      <c r="K20" s="68">
        <v>175</v>
      </c>
      <c r="L20" s="292"/>
      <c r="M20" s="113">
        <v>3</v>
      </c>
      <c r="N20" s="66">
        <v>260</v>
      </c>
      <c r="O20" s="289"/>
      <c r="P20" s="113">
        <v>1</v>
      </c>
      <c r="Q20" s="69">
        <v>20</v>
      </c>
      <c r="R20" s="289"/>
      <c r="S20" s="272">
        <v>1</v>
      </c>
      <c r="T20" s="71">
        <v>25</v>
      </c>
      <c r="U20" s="289"/>
      <c r="V20" s="113">
        <v>3</v>
      </c>
      <c r="W20" s="68">
        <v>15</v>
      </c>
      <c r="X20" s="289"/>
      <c r="Y20" s="272">
        <v>3</v>
      </c>
      <c r="Z20" s="71">
        <v>19</v>
      </c>
      <c r="AA20" s="289"/>
      <c r="AB20" s="273">
        <f t="shared" si="0"/>
        <v>0</v>
      </c>
    </row>
    <row r="21" spans="1:28" ht="15" customHeight="1" x14ac:dyDescent="0.25">
      <c r="A21" s="32" t="s">
        <v>58</v>
      </c>
      <c r="B21" s="33" t="s">
        <v>36</v>
      </c>
      <c r="C21" s="181" t="s">
        <v>211</v>
      </c>
      <c r="D21" s="113">
        <v>1</v>
      </c>
      <c r="E21" s="58">
        <v>400</v>
      </c>
      <c r="F21" s="289"/>
      <c r="G21" s="113">
        <v>1</v>
      </c>
      <c r="H21" s="66">
        <v>1000</v>
      </c>
      <c r="I21" s="292"/>
      <c r="J21" s="113">
        <v>3</v>
      </c>
      <c r="K21" s="68">
        <v>400</v>
      </c>
      <c r="L21" s="292"/>
      <c r="M21" s="113">
        <v>3</v>
      </c>
      <c r="N21" s="66">
        <v>825</v>
      </c>
      <c r="O21" s="289"/>
      <c r="P21" s="130"/>
      <c r="Q21" s="75"/>
      <c r="R21" s="192"/>
      <c r="S21" s="272">
        <v>1</v>
      </c>
      <c r="T21" s="69" t="s">
        <v>212</v>
      </c>
      <c r="U21" s="289"/>
      <c r="V21" s="130"/>
      <c r="W21" s="81"/>
      <c r="X21" s="192"/>
      <c r="Y21" s="272">
        <v>3</v>
      </c>
      <c r="Z21" s="69" t="s">
        <v>198</v>
      </c>
      <c r="AA21" s="289"/>
      <c r="AB21" s="273">
        <f t="shared" si="0"/>
        <v>0</v>
      </c>
    </row>
    <row r="22" spans="1:28" ht="15" customHeight="1" x14ac:dyDescent="0.25">
      <c r="A22" s="32" t="s">
        <v>61</v>
      </c>
      <c r="B22" s="33" t="s">
        <v>36</v>
      </c>
      <c r="C22" s="181" t="s">
        <v>213</v>
      </c>
      <c r="D22" s="113">
        <v>1</v>
      </c>
      <c r="E22" s="58">
        <v>1000</v>
      </c>
      <c r="F22" s="290"/>
      <c r="G22" s="113">
        <v>1</v>
      </c>
      <c r="H22" s="66">
        <v>2300</v>
      </c>
      <c r="I22" s="292"/>
      <c r="J22" s="113">
        <v>3</v>
      </c>
      <c r="K22" s="68">
        <v>700</v>
      </c>
      <c r="L22" s="294"/>
      <c r="M22" s="113">
        <v>3</v>
      </c>
      <c r="N22" s="66">
        <v>1500</v>
      </c>
      <c r="O22" s="289"/>
      <c r="P22" s="130"/>
      <c r="Q22" s="79"/>
      <c r="R22" s="295"/>
      <c r="S22" s="272">
        <v>1</v>
      </c>
      <c r="T22" s="71">
        <v>80</v>
      </c>
      <c r="U22" s="289"/>
      <c r="V22" s="130"/>
      <c r="W22" s="87"/>
      <c r="X22" s="295"/>
      <c r="Y22" s="272">
        <v>3</v>
      </c>
      <c r="Z22" s="71">
        <v>30</v>
      </c>
      <c r="AA22" s="289"/>
      <c r="AB22" s="273">
        <f t="shared" si="0"/>
        <v>0</v>
      </c>
    </row>
    <row r="23" spans="1:28" ht="15" customHeight="1" x14ac:dyDescent="0.25">
      <c r="A23" s="32" t="s">
        <v>64</v>
      </c>
      <c r="B23" s="33" t="s">
        <v>36</v>
      </c>
      <c r="C23" s="181" t="s">
        <v>214</v>
      </c>
      <c r="D23" s="113">
        <v>1</v>
      </c>
      <c r="E23" s="58">
        <v>930</v>
      </c>
      <c r="F23" s="290"/>
      <c r="G23" s="130"/>
      <c r="H23" s="73"/>
      <c r="I23" s="293"/>
      <c r="J23" s="113">
        <v>3</v>
      </c>
      <c r="K23" s="68">
        <v>460</v>
      </c>
      <c r="L23" s="290"/>
      <c r="M23" s="130"/>
      <c r="N23" s="73"/>
      <c r="O23" s="293"/>
      <c r="P23" s="113">
        <v>1</v>
      </c>
      <c r="Q23" s="80" t="s">
        <v>215</v>
      </c>
      <c r="R23" s="290"/>
      <c r="S23" s="269"/>
      <c r="T23" s="85"/>
      <c r="U23" s="293"/>
      <c r="V23" s="113">
        <v>3</v>
      </c>
      <c r="W23" s="80" t="s">
        <v>216</v>
      </c>
      <c r="X23" s="290"/>
      <c r="Y23" s="268"/>
      <c r="Z23" s="85"/>
      <c r="AA23" s="293"/>
      <c r="AB23" s="273">
        <f t="shared" si="0"/>
        <v>0</v>
      </c>
    </row>
    <row r="24" spans="1:28" ht="15" customHeight="1" x14ac:dyDescent="0.25">
      <c r="A24" s="32" t="s">
        <v>66</v>
      </c>
      <c r="B24" s="33" t="s">
        <v>36</v>
      </c>
      <c r="C24" s="181" t="s">
        <v>217</v>
      </c>
      <c r="D24" s="113">
        <v>1</v>
      </c>
      <c r="E24" s="65">
        <v>250</v>
      </c>
      <c r="F24" s="290"/>
      <c r="G24" s="113">
        <v>1</v>
      </c>
      <c r="H24" s="67">
        <v>550</v>
      </c>
      <c r="I24" s="290"/>
      <c r="J24" s="113">
        <v>3</v>
      </c>
      <c r="K24" s="82">
        <v>300</v>
      </c>
      <c r="L24" s="290"/>
      <c r="M24" s="113">
        <v>3</v>
      </c>
      <c r="N24" s="67">
        <v>750</v>
      </c>
      <c r="O24" s="290"/>
      <c r="P24" s="113">
        <v>1</v>
      </c>
      <c r="Q24" s="80" t="s">
        <v>218</v>
      </c>
      <c r="R24" s="290"/>
      <c r="S24" s="269"/>
      <c r="T24" s="84"/>
      <c r="U24" s="295"/>
      <c r="V24" s="113">
        <v>3</v>
      </c>
      <c r="W24" s="80" t="s">
        <v>197</v>
      </c>
      <c r="X24" s="290"/>
      <c r="Y24" s="268"/>
      <c r="Z24" s="84"/>
      <c r="AA24" s="295"/>
      <c r="AB24" s="273">
        <f t="shared" si="0"/>
        <v>0</v>
      </c>
    </row>
    <row r="25" spans="1:28" ht="15" customHeight="1" x14ac:dyDescent="0.25">
      <c r="A25" s="32" t="s">
        <v>68</v>
      </c>
      <c r="B25" s="33" t="s">
        <v>36</v>
      </c>
      <c r="C25" s="181" t="s">
        <v>219</v>
      </c>
      <c r="D25" s="113">
        <v>2</v>
      </c>
      <c r="E25" s="58">
        <v>1000</v>
      </c>
      <c r="F25" s="290"/>
      <c r="G25" s="113">
        <v>6</v>
      </c>
      <c r="H25" s="66">
        <v>2000</v>
      </c>
      <c r="I25" s="289"/>
      <c r="J25" s="113">
        <v>3</v>
      </c>
      <c r="K25" s="68">
        <v>700</v>
      </c>
      <c r="L25" s="290"/>
      <c r="M25" s="113">
        <v>3</v>
      </c>
      <c r="N25" s="66">
        <v>1600</v>
      </c>
      <c r="O25" s="289"/>
      <c r="P25" s="113">
        <v>1</v>
      </c>
      <c r="Q25" s="80" t="s">
        <v>174</v>
      </c>
      <c r="R25" s="290"/>
      <c r="S25" s="269"/>
      <c r="T25" s="83"/>
      <c r="U25" s="192"/>
      <c r="V25" s="113">
        <v>3</v>
      </c>
      <c r="W25" s="80" t="s">
        <v>162</v>
      </c>
      <c r="X25" s="290"/>
      <c r="Y25" s="268"/>
      <c r="Z25" s="83"/>
      <c r="AA25" s="192"/>
      <c r="AB25" s="273">
        <f t="shared" si="0"/>
        <v>0</v>
      </c>
    </row>
    <row r="26" spans="1:28" ht="15" customHeight="1" x14ac:dyDescent="0.25">
      <c r="A26" s="32" t="s">
        <v>70</v>
      </c>
      <c r="B26" s="33" t="s">
        <v>36</v>
      </c>
      <c r="C26" s="181" t="s">
        <v>220</v>
      </c>
      <c r="D26" s="113">
        <v>4</v>
      </c>
      <c r="E26" s="58">
        <v>360</v>
      </c>
      <c r="F26" s="290"/>
      <c r="G26" s="130"/>
      <c r="H26" s="73"/>
      <c r="I26" s="188"/>
      <c r="J26" s="113">
        <v>3</v>
      </c>
      <c r="K26" s="68">
        <v>200</v>
      </c>
      <c r="L26" s="290"/>
      <c r="M26" s="130"/>
      <c r="N26" s="73"/>
      <c r="O26" s="188"/>
      <c r="P26" s="113">
        <v>1</v>
      </c>
      <c r="Q26" s="61" t="s">
        <v>167</v>
      </c>
      <c r="R26" s="290"/>
      <c r="S26" s="269"/>
      <c r="T26" s="77"/>
      <c r="U26" s="293"/>
      <c r="V26" s="113">
        <v>3</v>
      </c>
      <c r="W26" s="61" t="s">
        <v>168</v>
      </c>
      <c r="X26" s="290"/>
      <c r="Y26" s="268"/>
      <c r="Z26" s="85"/>
      <c r="AA26" s="293"/>
      <c r="AB26" s="273">
        <f t="shared" si="0"/>
        <v>0</v>
      </c>
    </row>
    <row r="27" spans="1:28" ht="15" customHeight="1" x14ac:dyDescent="0.25">
      <c r="A27" s="32" t="s">
        <v>72</v>
      </c>
      <c r="B27" s="33" t="s">
        <v>36</v>
      </c>
      <c r="C27" s="181" t="s">
        <v>221</v>
      </c>
      <c r="D27" s="113">
        <v>1</v>
      </c>
      <c r="E27" s="58">
        <v>200</v>
      </c>
      <c r="F27" s="290"/>
      <c r="G27" s="113">
        <v>1</v>
      </c>
      <c r="H27" s="66">
        <v>600</v>
      </c>
      <c r="I27" s="290"/>
      <c r="J27" s="113">
        <v>6</v>
      </c>
      <c r="K27" s="68">
        <v>165</v>
      </c>
      <c r="L27" s="290"/>
      <c r="M27" s="113">
        <v>3</v>
      </c>
      <c r="N27" s="66">
        <v>415</v>
      </c>
      <c r="O27" s="290"/>
      <c r="P27" s="113">
        <v>1</v>
      </c>
      <c r="Q27" s="80" t="s">
        <v>200</v>
      </c>
      <c r="R27" s="289"/>
      <c r="S27" s="269"/>
      <c r="T27" s="76"/>
      <c r="U27" s="295"/>
      <c r="V27" s="113">
        <v>3</v>
      </c>
      <c r="W27" s="80" t="s">
        <v>168</v>
      </c>
      <c r="X27" s="290"/>
      <c r="Y27" s="268"/>
      <c r="Z27" s="84"/>
      <c r="AA27" s="295"/>
      <c r="AB27" s="273">
        <f t="shared" si="0"/>
        <v>0</v>
      </c>
    </row>
    <row r="28" spans="1:28" ht="15" customHeight="1" thickBot="1" x14ac:dyDescent="0.3">
      <c r="A28" s="121" t="s">
        <v>74</v>
      </c>
      <c r="B28" s="201" t="s">
        <v>36</v>
      </c>
      <c r="C28" s="297" t="s">
        <v>222</v>
      </c>
      <c r="D28" s="203">
        <v>5</v>
      </c>
      <c r="E28" s="298">
        <v>1000</v>
      </c>
      <c r="F28" s="299"/>
      <c r="G28" s="203">
        <v>1</v>
      </c>
      <c r="H28" s="300">
        <v>2000</v>
      </c>
      <c r="I28" s="299"/>
      <c r="J28" s="203">
        <v>6</v>
      </c>
      <c r="K28" s="206">
        <v>700</v>
      </c>
      <c r="L28" s="299"/>
      <c r="M28" s="203">
        <v>3</v>
      </c>
      <c r="N28" s="300">
        <v>1600</v>
      </c>
      <c r="O28" s="299"/>
      <c r="P28" s="203">
        <v>1</v>
      </c>
      <c r="Q28" s="301" t="s">
        <v>174</v>
      </c>
      <c r="R28" s="302"/>
      <c r="S28" s="303"/>
      <c r="T28" s="304"/>
      <c r="U28" s="281"/>
      <c r="V28" s="203">
        <v>3</v>
      </c>
      <c r="W28" s="301" t="s">
        <v>162</v>
      </c>
      <c r="X28" s="299"/>
      <c r="Y28" s="305"/>
      <c r="Z28" s="306"/>
      <c r="AA28" s="281"/>
      <c r="AB28" s="213">
        <f t="shared" si="0"/>
        <v>0</v>
      </c>
    </row>
    <row r="29" spans="1:28" ht="15.75" thickBot="1" x14ac:dyDescent="0.3">
      <c r="A29" s="9"/>
      <c r="B29" s="10"/>
      <c r="C29" s="9"/>
      <c r="D29" s="9"/>
      <c r="E29" s="11"/>
      <c r="F29" s="12"/>
      <c r="G29" s="9"/>
      <c r="H29" s="9"/>
      <c r="I29" s="9"/>
      <c r="J29" s="9"/>
      <c r="K29" s="9"/>
      <c r="L29" s="9"/>
      <c r="M29" s="9"/>
      <c r="N29" s="9"/>
      <c r="O29" s="11"/>
      <c r="P29" s="9"/>
      <c r="Q29" s="12"/>
      <c r="R29" s="11"/>
      <c r="S29" s="13"/>
      <c r="T29" s="11"/>
      <c r="U29" s="11"/>
      <c r="V29" s="9"/>
      <c r="W29" s="9"/>
      <c r="X29" s="11"/>
      <c r="Y29" s="13"/>
      <c r="Z29" s="11"/>
      <c r="AA29" s="11"/>
      <c r="AB29" s="11"/>
    </row>
    <row r="30" spans="1:28" ht="19.5" thickBot="1" x14ac:dyDescent="0.3">
      <c r="A30" s="9"/>
      <c r="B30" s="9"/>
      <c r="C30" s="14"/>
      <c r="D30" s="9"/>
      <c r="E30" s="11"/>
      <c r="F30" s="12"/>
      <c r="G30" s="9"/>
      <c r="H30" s="9"/>
      <c r="I30" s="9"/>
      <c r="J30" s="9"/>
      <c r="K30" s="9"/>
      <c r="L30" s="9"/>
      <c r="M30" s="9"/>
      <c r="N30" s="9"/>
      <c r="O30" s="11"/>
      <c r="P30" s="9"/>
      <c r="Q30" s="12"/>
      <c r="R30" s="11"/>
      <c r="S30" s="13"/>
      <c r="T30" s="11"/>
      <c r="U30" s="11"/>
      <c r="V30" s="9"/>
      <c r="W30" s="9"/>
      <c r="X30" s="11"/>
      <c r="Y30" s="13"/>
      <c r="Z30" s="11"/>
      <c r="AA30" s="166" t="s">
        <v>115</v>
      </c>
      <c r="AB30" s="164">
        <f>SUM(AB4:AB28)</f>
        <v>0</v>
      </c>
    </row>
    <row r="31" spans="1:28" ht="15.75" thickBot="1" x14ac:dyDescent="0.3">
      <c r="A31" s="9"/>
      <c r="B31" s="9"/>
      <c r="C31" s="14"/>
      <c r="D31" s="9"/>
      <c r="E31" s="11"/>
      <c r="F31" s="12"/>
      <c r="G31" s="9"/>
      <c r="H31" s="9"/>
      <c r="I31" s="9"/>
      <c r="J31" s="9"/>
      <c r="K31" s="9"/>
      <c r="L31" s="9"/>
      <c r="M31" s="9"/>
      <c r="N31" s="9"/>
      <c r="O31" s="11"/>
      <c r="P31" s="9"/>
      <c r="Q31" s="12"/>
      <c r="R31" s="11"/>
      <c r="S31" s="13"/>
      <c r="T31" s="11"/>
      <c r="U31" s="11"/>
      <c r="V31" s="9"/>
      <c r="W31" s="9"/>
      <c r="X31" s="11"/>
      <c r="Y31" s="13"/>
      <c r="Z31" s="11"/>
      <c r="AA31" s="11"/>
      <c r="AB31" s="11"/>
    </row>
    <row r="32" spans="1:28" ht="45" customHeight="1" thickBot="1" x14ac:dyDescent="0.3">
      <c r="A32" s="340" t="s">
        <v>417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2"/>
    </row>
    <row r="33" spans="1:28" ht="18" thickBot="1" x14ac:dyDescent="0.3">
      <c r="A33" s="9"/>
      <c r="B33" s="15"/>
      <c r="C33" s="9"/>
      <c r="D33" s="9"/>
      <c r="J33" s="7"/>
      <c r="K33" s="174"/>
      <c r="L33" s="174"/>
      <c r="M33" s="174"/>
      <c r="N33" s="174"/>
      <c r="O33" s="174"/>
      <c r="P33" s="174"/>
      <c r="S33" s="7"/>
      <c r="U33" s="11"/>
      <c r="V33" s="9"/>
      <c r="W33" s="9"/>
      <c r="X33" s="11"/>
      <c r="Y33" s="13"/>
      <c r="Z33" s="11"/>
      <c r="AA33" s="11"/>
      <c r="AB33" s="11"/>
    </row>
    <row r="34" spans="1:28" ht="39" customHeight="1" thickBot="1" x14ac:dyDescent="0.3">
      <c r="A34" s="340" t="s">
        <v>416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2"/>
    </row>
    <row r="35" spans="1:28" ht="18" thickBot="1" x14ac:dyDescent="0.3">
      <c r="A35" s="9"/>
      <c r="B35" s="15"/>
      <c r="C35" s="9"/>
      <c r="D35" s="9"/>
      <c r="J35" s="7"/>
      <c r="K35" s="175"/>
      <c r="L35" s="175"/>
      <c r="M35" s="175"/>
      <c r="N35" s="175"/>
      <c r="O35" s="175"/>
      <c r="P35" s="175"/>
      <c r="S35" s="7"/>
      <c r="U35" s="11"/>
      <c r="V35" s="9"/>
      <c r="W35" s="9"/>
      <c r="X35" s="11"/>
      <c r="Y35" s="13"/>
      <c r="Z35" s="11"/>
      <c r="AA35" s="11"/>
      <c r="AB35" s="11"/>
    </row>
    <row r="36" spans="1:28" ht="39" customHeight="1" thickBot="1" x14ac:dyDescent="0.3">
      <c r="A36" s="343" t="s">
        <v>418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5"/>
    </row>
    <row r="37" spans="1:28" x14ac:dyDescent="0.25">
      <c r="A37" s="9"/>
      <c r="B37" s="15"/>
      <c r="C37" s="9"/>
      <c r="D37" s="9"/>
      <c r="E37" s="11"/>
      <c r="F37" s="12"/>
      <c r="G37" s="9"/>
      <c r="H37" s="9"/>
      <c r="I37" s="9"/>
      <c r="J37" s="9"/>
      <c r="K37" s="9"/>
      <c r="L37" s="9"/>
      <c r="M37" s="9"/>
      <c r="N37" s="9"/>
      <c r="O37" s="11"/>
      <c r="P37" s="9"/>
      <c r="Q37" s="12"/>
      <c r="R37" s="11"/>
      <c r="S37" s="13"/>
      <c r="T37" s="11"/>
      <c r="U37" s="11"/>
      <c r="V37" s="9"/>
      <c r="W37" s="9"/>
      <c r="X37" s="11"/>
      <c r="Y37" s="13"/>
      <c r="Z37" s="11"/>
      <c r="AA37" s="11"/>
      <c r="AB37" s="11"/>
    </row>
    <row r="38" spans="1:28" x14ac:dyDescent="0.25">
      <c r="A38" s="9"/>
      <c r="B38" s="10"/>
      <c r="C38" s="9"/>
      <c r="D38" s="9"/>
      <c r="E38" s="11"/>
      <c r="F38" s="12"/>
      <c r="G38" s="9"/>
      <c r="H38" s="9"/>
      <c r="I38" s="9"/>
      <c r="J38" s="9"/>
      <c r="K38" s="9"/>
      <c r="L38" s="9"/>
      <c r="M38" s="9"/>
      <c r="N38" s="9"/>
      <c r="O38" s="11"/>
      <c r="P38" s="9"/>
      <c r="Q38" s="12"/>
      <c r="R38" s="11"/>
      <c r="S38" s="13"/>
      <c r="T38" s="11"/>
      <c r="U38" s="11"/>
      <c r="V38" s="9"/>
      <c r="W38" s="9"/>
      <c r="X38" s="11"/>
      <c r="Y38" s="13"/>
      <c r="Z38" s="11"/>
      <c r="AA38" s="11"/>
      <c r="AB38" s="11"/>
    </row>
    <row r="39" spans="1:28" x14ac:dyDescent="0.25">
      <c r="A39" s="9"/>
      <c r="B39" s="10"/>
      <c r="C39" s="9"/>
      <c r="D39" s="9"/>
      <c r="E39" s="11"/>
      <c r="F39" s="12"/>
      <c r="G39" s="9"/>
      <c r="H39" s="9"/>
      <c r="I39" s="9"/>
      <c r="J39" s="9"/>
      <c r="K39" s="9"/>
      <c r="L39" s="9"/>
      <c r="M39" s="9"/>
      <c r="N39" s="9"/>
      <c r="O39" s="11"/>
      <c r="P39" s="9"/>
      <c r="Q39" s="12"/>
      <c r="R39" s="11"/>
      <c r="S39" s="13"/>
      <c r="T39" s="11"/>
      <c r="U39" s="11"/>
      <c r="V39" s="9"/>
      <c r="W39" s="9"/>
      <c r="X39" s="11"/>
      <c r="Y39" s="13"/>
      <c r="Z39" s="11"/>
      <c r="AA39" s="11"/>
      <c r="AB39" s="11"/>
    </row>
    <row r="40" spans="1:28" x14ac:dyDescent="0.25">
      <c r="A40" s="9"/>
      <c r="B40" s="10"/>
      <c r="C40" s="9"/>
      <c r="D40" s="9"/>
      <c r="E40" s="11"/>
      <c r="F40" s="12"/>
      <c r="G40" s="9"/>
      <c r="H40" s="9"/>
      <c r="I40" s="9"/>
      <c r="J40" s="9"/>
      <c r="K40" s="9"/>
      <c r="L40" s="9"/>
      <c r="M40" s="9"/>
      <c r="N40" s="9"/>
      <c r="O40" s="11"/>
      <c r="P40" s="9"/>
      <c r="Q40" s="12"/>
      <c r="R40" s="11"/>
      <c r="S40" s="13"/>
      <c r="T40" s="11"/>
      <c r="U40" s="11"/>
      <c r="V40" s="9"/>
      <c r="W40" s="9"/>
      <c r="X40" s="11"/>
      <c r="Y40" s="13"/>
      <c r="Z40" s="11"/>
      <c r="AA40" s="11"/>
      <c r="AB40" s="11"/>
    </row>
    <row r="41" spans="1:28" x14ac:dyDescent="0.25">
      <c r="A41" s="9"/>
      <c r="B41" s="10"/>
      <c r="C41" s="9"/>
      <c r="D41" s="9"/>
      <c r="E41" s="11"/>
      <c r="F41" s="12"/>
      <c r="G41" s="9"/>
      <c r="H41" s="9"/>
      <c r="I41" s="9"/>
      <c r="J41" s="9"/>
      <c r="K41" s="9"/>
      <c r="L41" s="9"/>
      <c r="M41" s="9"/>
      <c r="N41" s="9"/>
      <c r="O41" s="11"/>
      <c r="P41" s="9"/>
      <c r="Q41" s="12"/>
      <c r="R41" s="11"/>
      <c r="S41" s="13"/>
      <c r="T41" s="11"/>
      <c r="U41" s="11"/>
      <c r="V41" s="9"/>
      <c r="W41" s="9"/>
      <c r="X41" s="11"/>
      <c r="Y41" s="13"/>
      <c r="Z41" s="11"/>
      <c r="AA41" s="11"/>
      <c r="AB41" s="11"/>
    </row>
    <row r="42" spans="1:28" x14ac:dyDescent="0.25">
      <c r="A42" s="9"/>
      <c r="B42" s="10"/>
      <c r="C42" s="9"/>
      <c r="D42" s="9"/>
      <c r="E42" s="11"/>
      <c r="F42" s="12"/>
      <c r="G42" s="9"/>
      <c r="H42" s="9"/>
      <c r="I42" s="9"/>
      <c r="J42" s="9"/>
      <c r="K42" s="9"/>
      <c r="L42" s="9"/>
      <c r="M42" s="9"/>
      <c r="N42" s="9"/>
      <c r="O42" s="11"/>
      <c r="P42" s="9"/>
      <c r="Q42" s="12"/>
      <c r="R42" s="11"/>
      <c r="S42" s="13"/>
      <c r="T42" s="11"/>
      <c r="U42" s="11"/>
      <c r="V42" s="9"/>
      <c r="W42" s="9"/>
      <c r="X42" s="11"/>
      <c r="Y42" s="13"/>
      <c r="Z42" s="11"/>
      <c r="AA42" s="11"/>
      <c r="AB42" s="11"/>
    </row>
    <row r="43" spans="1:28" x14ac:dyDescent="0.25">
      <c r="A43" s="9"/>
      <c r="B43" s="10"/>
      <c r="C43" s="10"/>
      <c r="D43" s="9"/>
      <c r="E43" s="11"/>
      <c r="F43" s="12"/>
      <c r="G43" s="9"/>
      <c r="H43" s="9"/>
      <c r="I43" s="9"/>
      <c r="J43" s="9"/>
      <c r="K43" s="9"/>
      <c r="L43" s="9"/>
      <c r="M43" s="9"/>
      <c r="N43" s="9"/>
      <c r="O43" s="11"/>
      <c r="P43" s="9"/>
      <c r="Q43" s="12"/>
      <c r="R43" s="11"/>
      <c r="S43" s="13"/>
      <c r="T43" s="11"/>
      <c r="U43" s="11"/>
      <c r="V43" s="9"/>
      <c r="W43" s="9"/>
      <c r="X43" s="11"/>
      <c r="Y43" s="13"/>
      <c r="Z43" s="11"/>
      <c r="AA43" s="11"/>
      <c r="AB43" s="11"/>
    </row>
    <row r="44" spans="1:28" x14ac:dyDescent="0.25">
      <c r="A44" s="9"/>
      <c r="B44" s="10"/>
      <c r="C44" s="9"/>
      <c r="D44" s="9"/>
      <c r="E44" s="11"/>
      <c r="F44" s="12"/>
      <c r="G44" s="9"/>
      <c r="H44" s="9"/>
      <c r="I44" s="9"/>
      <c r="J44" s="9"/>
      <c r="K44" s="9"/>
      <c r="L44" s="9"/>
      <c r="M44" s="9"/>
      <c r="N44" s="9"/>
      <c r="O44" s="11"/>
      <c r="P44" s="9"/>
      <c r="Q44" s="12"/>
      <c r="R44" s="11"/>
      <c r="S44" s="13"/>
      <c r="T44" s="11"/>
      <c r="U44" s="11"/>
      <c r="V44" s="9"/>
      <c r="W44" s="9"/>
      <c r="X44" s="11"/>
      <c r="Y44" s="13"/>
      <c r="Z44" s="11"/>
      <c r="AA44" s="11"/>
      <c r="AB44" s="11"/>
    </row>
    <row r="45" spans="1:28" x14ac:dyDescent="0.25">
      <c r="A45" s="9"/>
      <c r="B45" s="10"/>
      <c r="C45" s="9"/>
      <c r="D45" s="9"/>
      <c r="E45" s="11"/>
      <c r="F45" s="12"/>
      <c r="G45" s="9"/>
      <c r="H45" s="9"/>
      <c r="I45" s="9"/>
      <c r="J45" s="9"/>
      <c r="K45" s="9"/>
      <c r="L45" s="9"/>
      <c r="M45" s="9"/>
      <c r="N45" s="9"/>
      <c r="O45" s="11"/>
      <c r="P45" s="9"/>
      <c r="Q45" s="12"/>
      <c r="R45" s="11"/>
      <c r="S45" s="13"/>
      <c r="T45" s="11"/>
      <c r="U45" s="11"/>
      <c r="V45" s="9"/>
      <c r="W45" s="9"/>
      <c r="X45" s="11"/>
      <c r="Y45" s="13"/>
      <c r="Z45" s="11"/>
      <c r="AA45" s="11"/>
      <c r="AB45" s="11"/>
    </row>
    <row r="46" spans="1:28" x14ac:dyDescent="0.25">
      <c r="A46" s="9"/>
      <c r="B46" s="10"/>
      <c r="C46" s="9"/>
      <c r="D46" s="9"/>
      <c r="E46" s="11"/>
      <c r="F46" s="12"/>
      <c r="G46" s="9"/>
      <c r="H46" s="9"/>
      <c r="I46" s="9"/>
      <c r="J46" s="9"/>
      <c r="K46" s="9"/>
      <c r="L46" s="9"/>
      <c r="M46" s="9"/>
      <c r="N46" s="9"/>
      <c r="O46" s="11"/>
      <c r="P46" s="9"/>
      <c r="Q46" s="12"/>
      <c r="R46" s="11"/>
      <c r="S46" s="13"/>
      <c r="T46" s="11"/>
      <c r="U46" s="11"/>
      <c r="V46" s="9"/>
      <c r="W46" s="9"/>
      <c r="X46" s="11"/>
      <c r="Y46" s="13"/>
      <c r="Z46" s="11"/>
      <c r="AA46" s="11"/>
      <c r="AB46" s="11"/>
    </row>
    <row r="47" spans="1:28" x14ac:dyDescent="0.25">
      <c r="A47" s="9"/>
      <c r="B47" s="10"/>
      <c r="C47" s="9"/>
      <c r="D47" s="9"/>
      <c r="E47" s="11"/>
      <c r="F47" s="12"/>
      <c r="G47" s="9"/>
      <c r="H47" s="9"/>
      <c r="I47" s="9"/>
      <c r="J47" s="9"/>
      <c r="K47" s="9"/>
      <c r="L47" s="9"/>
      <c r="M47" s="9"/>
      <c r="N47" s="9"/>
      <c r="O47" s="11"/>
      <c r="P47" s="9"/>
      <c r="Q47" s="12"/>
      <c r="R47" s="11"/>
      <c r="S47" s="13"/>
      <c r="T47" s="11"/>
      <c r="U47" s="11"/>
      <c r="V47" s="9"/>
      <c r="W47" s="9"/>
      <c r="X47" s="11"/>
      <c r="Y47" s="13"/>
      <c r="Z47" s="11"/>
      <c r="AA47" s="11"/>
      <c r="AB47" s="11"/>
    </row>
    <row r="48" spans="1:28" x14ac:dyDescent="0.25">
      <c r="A48" s="9"/>
      <c r="B48" s="10"/>
      <c r="C48" s="9"/>
      <c r="D48" s="9"/>
      <c r="E48" s="11"/>
      <c r="F48" s="12"/>
      <c r="G48" s="9"/>
      <c r="H48" s="9"/>
      <c r="I48" s="9"/>
      <c r="J48" s="9"/>
      <c r="K48" s="9"/>
      <c r="L48" s="9"/>
      <c r="M48" s="9"/>
      <c r="N48" s="9"/>
      <c r="O48" s="11"/>
      <c r="P48" s="9"/>
      <c r="Q48" s="12"/>
      <c r="R48" s="11"/>
      <c r="S48" s="13"/>
      <c r="T48" s="11"/>
      <c r="U48" s="11"/>
      <c r="V48" s="9"/>
      <c r="W48" s="9"/>
      <c r="X48" s="11"/>
      <c r="Y48" s="13"/>
      <c r="Z48" s="11"/>
      <c r="AA48" s="11"/>
      <c r="AB48" s="11"/>
    </row>
    <row r="49" spans="1:28" x14ac:dyDescent="0.25">
      <c r="A49" s="9"/>
      <c r="B49" s="10"/>
      <c r="C49" s="9"/>
      <c r="D49" s="9"/>
      <c r="E49" s="11"/>
      <c r="F49" s="12"/>
      <c r="G49" s="9"/>
      <c r="H49" s="9"/>
      <c r="I49" s="9"/>
      <c r="J49" s="9"/>
      <c r="K49" s="9"/>
      <c r="L49" s="9"/>
      <c r="M49" s="9"/>
      <c r="N49" s="9"/>
      <c r="O49" s="11"/>
      <c r="P49" s="9"/>
      <c r="Q49" s="12"/>
      <c r="R49" s="11"/>
      <c r="S49" s="13"/>
      <c r="T49" s="11"/>
      <c r="U49" s="11"/>
      <c r="V49" s="9"/>
      <c r="W49" s="9"/>
      <c r="X49" s="11"/>
      <c r="Y49" s="13"/>
      <c r="Z49" s="11"/>
      <c r="AA49" s="11"/>
      <c r="AB49" s="11"/>
    </row>
    <row r="50" spans="1:28" x14ac:dyDescent="0.25">
      <c r="A50" s="9"/>
      <c r="B50" s="10"/>
      <c r="C50" s="9"/>
      <c r="D50" s="9"/>
      <c r="E50" s="11"/>
      <c r="F50" s="12"/>
      <c r="G50" s="9"/>
      <c r="H50" s="9"/>
      <c r="I50" s="9"/>
      <c r="J50" s="9"/>
      <c r="K50" s="9"/>
      <c r="L50" s="9"/>
      <c r="M50" s="9"/>
      <c r="N50" s="9"/>
      <c r="O50" s="11"/>
      <c r="P50" s="9"/>
      <c r="Q50" s="12"/>
      <c r="R50" s="11"/>
      <c r="S50" s="13"/>
      <c r="T50" s="11"/>
      <c r="U50" s="11"/>
      <c r="V50" s="9"/>
      <c r="W50" s="9"/>
      <c r="X50" s="11"/>
      <c r="Y50" s="13"/>
      <c r="Z50" s="11"/>
      <c r="AA50" s="11"/>
      <c r="AB50" s="11"/>
    </row>
    <row r="51" spans="1:28" x14ac:dyDescent="0.25">
      <c r="A51" s="9"/>
      <c r="B51" s="10"/>
      <c r="C51" s="9"/>
      <c r="D51" s="9"/>
      <c r="E51" s="11"/>
      <c r="F51" s="12"/>
      <c r="G51" s="9"/>
      <c r="H51" s="9"/>
      <c r="I51" s="9"/>
      <c r="J51" s="9"/>
      <c r="K51" s="9"/>
      <c r="L51" s="9"/>
      <c r="M51" s="9"/>
      <c r="N51" s="9"/>
      <c r="O51" s="11"/>
      <c r="P51" s="9"/>
      <c r="Q51" s="12"/>
      <c r="R51" s="11"/>
      <c r="S51" s="13"/>
      <c r="T51" s="11"/>
      <c r="U51" s="11"/>
      <c r="V51" s="9"/>
      <c r="W51" s="9"/>
      <c r="X51" s="11"/>
      <c r="Y51" s="13"/>
      <c r="Z51" s="11"/>
      <c r="AA51" s="11"/>
      <c r="AB51" s="11"/>
    </row>
    <row r="52" spans="1:28" x14ac:dyDescent="0.25">
      <c r="A52" s="9"/>
      <c r="B52" s="10"/>
      <c r="C52" s="9"/>
      <c r="D52" s="9"/>
      <c r="E52" s="11"/>
      <c r="F52" s="12"/>
      <c r="G52" s="9"/>
      <c r="H52" s="9"/>
      <c r="I52" s="9"/>
      <c r="J52" s="9"/>
      <c r="K52" s="9"/>
      <c r="L52" s="9"/>
      <c r="M52" s="9"/>
      <c r="N52" s="9"/>
      <c r="O52" s="11"/>
      <c r="P52" s="9"/>
      <c r="Q52" s="12"/>
      <c r="R52" s="11"/>
      <c r="S52" s="13"/>
      <c r="T52" s="11"/>
      <c r="U52" s="11"/>
      <c r="V52" s="9"/>
      <c r="W52" s="9"/>
      <c r="X52" s="11"/>
      <c r="Y52" s="13"/>
      <c r="Z52" s="11"/>
      <c r="AA52" s="11"/>
      <c r="AB52" s="11"/>
    </row>
    <row r="53" spans="1:28" x14ac:dyDescent="0.25">
      <c r="A53" s="9"/>
      <c r="B53" s="10"/>
      <c r="C53" s="9"/>
      <c r="D53" s="9"/>
      <c r="E53" s="11"/>
      <c r="F53" s="12"/>
      <c r="G53" s="9"/>
      <c r="H53" s="9"/>
      <c r="I53" s="9"/>
      <c r="J53" s="9"/>
      <c r="K53" s="9"/>
      <c r="L53" s="9"/>
      <c r="M53" s="9"/>
      <c r="N53" s="9"/>
      <c r="O53" s="11"/>
      <c r="P53" s="9"/>
      <c r="Q53" s="12"/>
      <c r="R53" s="11"/>
      <c r="S53" s="13"/>
      <c r="T53" s="11"/>
      <c r="U53" s="11"/>
      <c r="V53" s="9"/>
      <c r="W53" s="9"/>
      <c r="X53" s="11"/>
      <c r="Y53" s="13"/>
      <c r="Z53" s="11"/>
      <c r="AA53" s="11"/>
      <c r="AB53" s="11"/>
    </row>
    <row r="54" spans="1:28" x14ac:dyDescent="0.25">
      <c r="A54" s="9"/>
      <c r="B54" s="10"/>
      <c r="C54" s="9"/>
      <c r="D54" s="9"/>
      <c r="E54" s="11"/>
      <c r="F54" s="12"/>
      <c r="G54" s="9"/>
      <c r="H54" s="9"/>
      <c r="I54" s="9"/>
      <c r="J54" s="9"/>
      <c r="K54" s="9"/>
      <c r="L54" s="9"/>
      <c r="M54" s="9"/>
      <c r="N54" s="9"/>
      <c r="O54" s="11"/>
      <c r="P54" s="9"/>
      <c r="Q54" s="12"/>
      <c r="R54" s="11"/>
      <c r="S54" s="13"/>
      <c r="T54" s="11"/>
      <c r="U54" s="11"/>
      <c r="V54" s="9"/>
      <c r="W54" s="9"/>
      <c r="X54" s="11"/>
      <c r="Y54" s="13"/>
      <c r="Z54" s="11"/>
      <c r="AA54" s="11"/>
      <c r="AB54" s="11"/>
    </row>
    <row r="55" spans="1:28" x14ac:dyDescent="0.25">
      <c r="A55" s="9"/>
      <c r="B55" s="10"/>
      <c r="C55" s="9"/>
      <c r="D55" s="9"/>
      <c r="E55" s="11"/>
      <c r="F55" s="12"/>
      <c r="G55" s="9"/>
      <c r="H55" s="9"/>
      <c r="I55" s="9"/>
      <c r="J55" s="9"/>
      <c r="K55" s="9"/>
      <c r="L55" s="9"/>
      <c r="M55" s="9"/>
      <c r="N55" s="9"/>
      <c r="O55" s="11"/>
      <c r="P55" s="9"/>
      <c r="Q55" s="12"/>
      <c r="R55" s="11"/>
      <c r="S55" s="13"/>
      <c r="T55" s="11"/>
      <c r="U55" s="11"/>
      <c r="V55" s="9"/>
      <c r="W55" s="9"/>
      <c r="X55" s="11"/>
      <c r="Y55" s="13"/>
      <c r="Z55" s="11"/>
      <c r="AA55" s="11"/>
      <c r="AB55" s="11"/>
    </row>
    <row r="56" spans="1:28" x14ac:dyDescent="0.25">
      <c r="A56" s="9"/>
      <c r="B56" s="10"/>
      <c r="C56" s="9"/>
      <c r="D56" s="9"/>
      <c r="E56" s="11"/>
      <c r="F56" s="12"/>
      <c r="G56" s="9"/>
      <c r="H56" s="9"/>
      <c r="I56" s="9"/>
      <c r="J56" s="9"/>
      <c r="K56" s="9"/>
      <c r="L56" s="9"/>
      <c r="M56" s="9"/>
      <c r="N56" s="9"/>
      <c r="O56" s="11"/>
      <c r="P56" s="9"/>
      <c r="Q56" s="12"/>
      <c r="R56" s="11"/>
      <c r="S56" s="13"/>
      <c r="T56" s="11"/>
      <c r="U56" s="11"/>
      <c r="V56" s="9"/>
      <c r="W56" s="9"/>
      <c r="X56" s="11"/>
      <c r="Y56" s="13"/>
      <c r="Z56" s="11"/>
      <c r="AA56" s="11"/>
      <c r="AB56" s="11"/>
    </row>
    <row r="57" spans="1:28" x14ac:dyDescent="0.25">
      <c r="A57" s="9"/>
      <c r="B57" s="10"/>
      <c r="C57" s="9"/>
      <c r="D57" s="9"/>
      <c r="E57" s="11"/>
      <c r="F57" s="12"/>
      <c r="G57" s="9"/>
      <c r="H57" s="9"/>
      <c r="I57" s="9"/>
      <c r="J57" s="9"/>
      <c r="K57" s="9"/>
      <c r="L57" s="9"/>
      <c r="M57" s="9"/>
      <c r="N57" s="9"/>
      <c r="O57" s="11"/>
      <c r="P57" s="9"/>
      <c r="Q57" s="12"/>
      <c r="R57" s="11"/>
      <c r="S57" s="13"/>
      <c r="T57" s="11"/>
      <c r="U57" s="11"/>
      <c r="V57" s="9"/>
      <c r="W57" s="9"/>
      <c r="X57" s="11"/>
      <c r="Y57" s="13"/>
      <c r="Z57" s="11"/>
      <c r="AA57" s="11"/>
      <c r="AB57" s="11"/>
    </row>
    <row r="58" spans="1:28" x14ac:dyDescent="0.25">
      <c r="A58" s="9"/>
      <c r="B58" s="10"/>
      <c r="C58" s="9"/>
      <c r="D58" s="9"/>
      <c r="E58" s="11"/>
      <c r="F58" s="12"/>
      <c r="G58" s="9"/>
      <c r="H58" s="9"/>
      <c r="I58" s="9"/>
      <c r="J58" s="9"/>
      <c r="K58" s="9"/>
      <c r="L58" s="9"/>
      <c r="M58" s="9"/>
      <c r="N58" s="9"/>
      <c r="O58" s="11"/>
      <c r="P58" s="9"/>
      <c r="Q58" s="12"/>
      <c r="R58" s="11"/>
      <c r="S58" s="13"/>
      <c r="T58" s="11"/>
      <c r="U58" s="11"/>
      <c r="V58" s="9"/>
      <c r="W58" s="9"/>
      <c r="X58" s="11"/>
      <c r="Y58" s="13"/>
      <c r="Z58" s="11"/>
      <c r="AA58" s="11"/>
      <c r="AB58" s="11"/>
    </row>
    <row r="59" spans="1:28" x14ac:dyDescent="0.25">
      <c r="A59" s="9"/>
      <c r="B59" s="10"/>
      <c r="C59" s="9"/>
      <c r="D59" s="9"/>
      <c r="E59" s="11"/>
      <c r="F59" s="12"/>
      <c r="G59" s="9"/>
      <c r="H59" s="9"/>
      <c r="I59" s="9"/>
      <c r="J59" s="9"/>
      <c r="K59" s="9"/>
      <c r="L59" s="9"/>
      <c r="M59" s="9"/>
      <c r="N59" s="9"/>
      <c r="O59" s="11"/>
      <c r="P59" s="9"/>
      <c r="Q59" s="12"/>
      <c r="R59" s="11"/>
      <c r="S59" s="13"/>
      <c r="T59" s="11"/>
      <c r="U59" s="11"/>
      <c r="V59" s="9"/>
      <c r="W59" s="9"/>
      <c r="X59" s="11"/>
      <c r="Y59" s="13"/>
      <c r="Z59" s="11"/>
      <c r="AA59" s="11"/>
      <c r="AB59" s="11"/>
    </row>
    <row r="60" spans="1:28" x14ac:dyDescent="0.25">
      <c r="A60" s="9"/>
      <c r="B60" s="10"/>
      <c r="C60" s="9"/>
      <c r="D60" s="9"/>
      <c r="E60" s="11"/>
      <c r="F60" s="12"/>
      <c r="G60" s="9"/>
      <c r="H60" s="9"/>
      <c r="I60" s="9"/>
      <c r="J60" s="9"/>
      <c r="K60" s="9"/>
      <c r="L60" s="9"/>
      <c r="M60" s="9"/>
      <c r="N60" s="9"/>
      <c r="O60" s="11"/>
      <c r="P60" s="9"/>
      <c r="Q60" s="12"/>
      <c r="R60" s="11"/>
      <c r="S60" s="13"/>
      <c r="T60" s="11"/>
      <c r="U60" s="11"/>
      <c r="V60" s="9"/>
      <c r="W60" s="9"/>
      <c r="X60" s="11"/>
      <c r="Y60" s="13"/>
      <c r="Z60" s="11"/>
      <c r="AA60" s="11"/>
      <c r="AB60" s="11"/>
    </row>
    <row r="61" spans="1:28" x14ac:dyDescent="0.25">
      <c r="A61" s="9"/>
      <c r="B61" s="10"/>
      <c r="C61" s="9"/>
      <c r="D61" s="9"/>
      <c r="E61" s="11"/>
      <c r="F61" s="12"/>
      <c r="G61" s="9"/>
      <c r="H61" s="9"/>
      <c r="I61" s="9"/>
      <c r="J61" s="9"/>
      <c r="K61" s="9"/>
      <c r="L61" s="9"/>
      <c r="M61" s="9"/>
      <c r="N61" s="9"/>
      <c r="O61" s="11"/>
      <c r="P61" s="9"/>
      <c r="Q61" s="12"/>
      <c r="R61" s="11"/>
      <c r="S61" s="13"/>
      <c r="T61" s="11"/>
      <c r="U61" s="11"/>
      <c r="V61" s="9"/>
      <c r="W61" s="9"/>
      <c r="X61" s="11"/>
      <c r="Y61" s="13"/>
      <c r="Z61" s="11"/>
      <c r="AA61" s="11"/>
      <c r="AB61" s="11"/>
    </row>
    <row r="62" spans="1:28" x14ac:dyDescent="0.25">
      <c r="A62" s="9"/>
      <c r="B62" s="10"/>
      <c r="C62" s="9"/>
      <c r="D62" s="9"/>
      <c r="E62" s="11"/>
      <c r="F62" s="12"/>
      <c r="G62" s="9"/>
      <c r="H62" s="9"/>
      <c r="I62" s="9"/>
      <c r="J62" s="9"/>
      <c r="K62" s="9"/>
      <c r="L62" s="9"/>
      <c r="M62" s="9"/>
      <c r="N62" s="9"/>
      <c r="O62" s="11"/>
      <c r="P62" s="9"/>
      <c r="Q62" s="12"/>
      <c r="R62" s="11"/>
      <c r="S62" s="13"/>
      <c r="T62" s="11"/>
      <c r="U62" s="11"/>
      <c r="V62" s="9"/>
      <c r="W62" s="9"/>
      <c r="X62" s="11"/>
      <c r="Y62" s="13"/>
      <c r="Z62" s="11"/>
      <c r="AA62" s="11"/>
      <c r="AB62" s="11"/>
    </row>
    <row r="63" spans="1:28" x14ac:dyDescent="0.25">
      <c r="A63" s="9"/>
      <c r="B63" s="10"/>
      <c r="C63" s="9"/>
      <c r="D63" s="9"/>
      <c r="E63" s="11"/>
      <c r="F63" s="12"/>
      <c r="G63" s="9"/>
      <c r="H63" s="9"/>
      <c r="I63" s="9"/>
      <c r="J63" s="9"/>
      <c r="K63" s="9"/>
      <c r="L63" s="9"/>
      <c r="M63" s="9"/>
      <c r="N63" s="9"/>
      <c r="O63" s="11"/>
      <c r="P63" s="9"/>
      <c r="Q63" s="12"/>
      <c r="R63" s="11"/>
      <c r="S63" s="13"/>
      <c r="T63" s="11"/>
      <c r="U63" s="11"/>
      <c r="V63" s="9"/>
      <c r="W63" s="9"/>
      <c r="X63" s="11"/>
      <c r="Y63" s="13"/>
      <c r="Z63" s="11"/>
      <c r="AA63" s="11"/>
      <c r="AB63" s="11"/>
    </row>
    <row r="64" spans="1:28" x14ac:dyDescent="0.25">
      <c r="A64" s="9"/>
      <c r="B64" s="10"/>
      <c r="C64" s="9"/>
      <c r="D64" s="9"/>
      <c r="E64" s="11"/>
      <c r="F64" s="12"/>
      <c r="G64" s="9"/>
      <c r="H64" s="9"/>
      <c r="I64" s="9"/>
      <c r="J64" s="9"/>
      <c r="K64" s="9"/>
      <c r="L64" s="9"/>
      <c r="M64" s="9"/>
      <c r="N64" s="9"/>
      <c r="O64" s="11"/>
      <c r="P64" s="9"/>
      <c r="Q64" s="12"/>
      <c r="R64" s="11"/>
      <c r="S64" s="13"/>
      <c r="T64" s="11"/>
      <c r="U64" s="11"/>
      <c r="V64" s="9"/>
      <c r="W64" s="9"/>
      <c r="X64" s="11"/>
      <c r="Y64" s="13"/>
      <c r="Z64" s="11"/>
      <c r="AA64" s="11"/>
      <c r="AB64" s="11"/>
    </row>
    <row r="65" spans="1:28" x14ac:dyDescent="0.25">
      <c r="A65" s="9"/>
      <c r="B65" s="10"/>
      <c r="C65" s="9"/>
      <c r="D65" s="9"/>
      <c r="E65" s="11"/>
      <c r="F65" s="12"/>
      <c r="G65" s="9"/>
      <c r="H65" s="9"/>
      <c r="I65" s="9"/>
      <c r="J65" s="9"/>
      <c r="K65" s="9"/>
      <c r="L65" s="9"/>
      <c r="M65" s="9"/>
      <c r="N65" s="9"/>
      <c r="O65" s="11"/>
      <c r="P65" s="9"/>
      <c r="Q65" s="12"/>
      <c r="R65" s="11"/>
      <c r="S65" s="13"/>
      <c r="T65" s="11"/>
      <c r="U65" s="11"/>
      <c r="V65" s="9"/>
      <c r="W65" s="9"/>
      <c r="X65" s="11"/>
      <c r="Y65" s="13"/>
      <c r="Z65" s="11"/>
      <c r="AA65" s="11"/>
      <c r="AB65" s="11"/>
    </row>
    <row r="66" spans="1:28" x14ac:dyDescent="0.25">
      <c r="A66" s="9"/>
      <c r="B66" s="10"/>
      <c r="C66" s="9"/>
      <c r="D66" s="9"/>
      <c r="E66" s="11"/>
      <c r="F66" s="12"/>
      <c r="G66" s="9"/>
      <c r="H66" s="9"/>
      <c r="I66" s="9"/>
      <c r="J66" s="9"/>
      <c r="K66" s="9"/>
      <c r="L66" s="9"/>
      <c r="M66" s="9"/>
      <c r="N66" s="9"/>
      <c r="O66" s="11"/>
      <c r="P66" s="9"/>
      <c r="Q66" s="12"/>
      <c r="R66" s="11"/>
      <c r="S66" s="13"/>
      <c r="T66" s="11"/>
      <c r="U66" s="11"/>
      <c r="V66" s="9"/>
      <c r="W66" s="9"/>
      <c r="X66" s="11"/>
      <c r="Y66" s="13"/>
      <c r="Z66" s="11"/>
      <c r="AA66" s="11"/>
      <c r="AB66" s="11"/>
    </row>
    <row r="67" spans="1:28" x14ac:dyDescent="0.25">
      <c r="A67" s="9"/>
      <c r="B67" s="10"/>
      <c r="C67" s="9"/>
      <c r="D67" s="9"/>
      <c r="E67" s="11"/>
      <c r="F67" s="12"/>
      <c r="G67" s="9"/>
      <c r="H67" s="9"/>
      <c r="I67" s="9"/>
      <c r="J67" s="9"/>
      <c r="K67" s="9"/>
      <c r="L67" s="9"/>
      <c r="M67" s="9"/>
      <c r="N67" s="9"/>
      <c r="O67" s="11"/>
      <c r="P67" s="9"/>
      <c r="Q67" s="12"/>
      <c r="R67" s="11"/>
      <c r="S67" s="13"/>
      <c r="T67" s="11"/>
      <c r="U67" s="11"/>
      <c r="V67" s="9"/>
      <c r="W67" s="9"/>
      <c r="X67" s="11"/>
      <c r="Y67" s="13"/>
      <c r="Z67" s="11"/>
      <c r="AA67" s="11"/>
      <c r="AB67" s="11"/>
    </row>
    <row r="68" spans="1:28" x14ac:dyDescent="0.25">
      <c r="A68" s="9"/>
      <c r="B68" s="10"/>
      <c r="C68" s="9"/>
      <c r="D68" s="9"/>
      <c r="E68" s="11"/>
      <c r="F68" s="12"/>
      <c r="G68" s="9"/>
      <c r="H68" s="9"/>
      <c r="I68" s="9"/>
      <c r="J68" s="9"/>
      <c r="K68" s="9"/>
      <c r="L68" s="9"/>
      <c r="M68" s="9"/>
      <c r="N68" s="9"/>
      <c r="O68" s="11"/>
      <c r="P68" s="9"/>
      <c r="Q68" s="12"/>
      <c r="R68" s="11"/>
      <c r="S68" s="13"/>
      <c r="T68" s="11"/>
      <c r="U68" s="11"/>
      <c r="V68" s="9"/>
      <c r="W68" s="9"/>
      <c r="X68" s="11"/>
      <c r="Y68" s="13"/>
      <c r="Z68" s="11"/>
      <c r="AA68" s="11"/>
      <c r="AB68" s="11"/>
    </row>
    <row r="69" spans="1:28" x14ac:dyDescent="0.25">
      <c r="A69" s="9"/>
      <c r="B69" s="10"/>
      <c r="C69" s="9"/>
      <c r="D69" s="9"/>
      <c r="E69" s="11"/>
      <c r="F69" s="12"/>
      <c r="G69" s="9"/>
      <c r="H69" s="9"/>
      <c r="I69" s="9"/>
      <c r="J69" s="9"/>
      <c r="K69" s="9"/>
      <c r="L69" s="9"/>
      <c r="M69" s="9"/>
      <c r="N69" s="9"/>
      <c r="O69" s="11"/>
      <c r="P69" s="9"/>
      <c r="Q69" s="12"/>
      <c r="R69" s="11"/>
      <c r="S69" s="13"/>
      <c r="T69" s="11"/>
      <c r="U69" s="11"/>
      <c r="V69" s="9"/>
      <c r="W69" s="9"/>
      <c r="X69" s="11"/>
      <c r="Y69" s="13"/>
      <c r="Z69" s="11"/>
      <c r="AA69" s="11"/>
      <c r="AB69" s="11"/>
    </row>
    <row r="70" spans="1:28" x14ac:dyDescent="0.25">
      <c r="A70" s="9"/>
      <c r="B70" s="15"/>
      <c r="C70" s="9"/>
      <c r="D70" s="9"/>
      <c r="E70" s="16"/>
      <c r="F70" s="17"/>
      <c r="G70" s="9"/>
      <c r="H70" s="9"/>
      <c r="I70" s="9"/>
      <c r="J70" s="9"/>
      <c r="K70" s="9"/>
      <c r="L70" s="9"/>
      <c r="M70" s="9"/>
      <c r="N70" s="9"/>
      <c r="O70" s="16"/>
      <c r="P70" s="9"/>
      <c r="Q70" s="17"/>
      <c r="R70" s="16"/>
      <c r="S70" s="13"/>
      <c r="T70" s="16"/>
      <c r="U70" s="16"/>
      <c r="V70" s="9"/>
      <c r="W70" s="9"/>
      <c r="X70" s="16"/>
      <c r="Y70" s="13"/>
      <c r="Z70" s="16"/>
      <c r="AA70" s="16"/>
      <c r="AB70" s="11"/>
    </row>
    <row r="71" spans="1:28" x14ac:dyDescent="0.25">
      <c r="A71" s="9"/>
      <c r="B71" s="15"/>
      <c r="C71" s="9"/>
      <c r="D71" s="9"/>
      <c r="E71" s="16"/>
      <c r="F71" s="17"/>
      <c r="G71" s="9"/>
      <c r="H71" s="9"/>
      <c r="I71" s="9"/>
      <c r="J71" s="9"/>
      <c r="K71" s="9"/>
      <c r="L71" s="9"/>
      <c r="M71" s="9"/>
      <c r="N71" s="9"/>
      <c r="O71" s="16"/>
      <c r="P71" s="9"/>
      <c r="Q71" s="17"/>
      <c r="R71" s="16"/>
      <c r="S71" s="13"/>
      <c r="T71" s="16"/>
      <c r="U71" s="16"/>
      <c r="V71" s="9"/>
      <c r="W71" s="9"/>
      <c r="X71" s="16"/>
      <c r="Y71" s="13"/>
      <c r="Z71" s="16"/>
      <c r="AA71" s="16"/>
      <c r="AB71" s="11"/>
    </row>
    <row r="72" spans="1:28" x14ac:dyDescent="0.25">
      <c r="A72" s="9"/>
      <c r="B72" s="15"/>
      <c r="C72" s="9"/>
      <c r="D72" s="9"/>
      <c r="E72" s="16"/>
      <c r="F72" s="17"/>
      <c r="G72" s="9"/>
      <c r="H72" s="9"/>
      <c r="I72" s="9"/>
      <c r="J72" s="9"/>
      <c r="K72" s="9"/>
      <c r="L72" s="9"/>
      <c r="M72" s="9"/>
      <c r="N72" s="9"/>
      <c r="O72" s="16"/>
      <c r="P72" s="9"/>
      <c r="Q72" s="17"/>
      <c r="R72" s="16"/>
      <c r="S72" s="13"/>
      <c r="T72" s="16"/>
      <c r="U72" s="16"/>
      <c r="V72" s="9"/>
      <c r="W72" s="9"/>
      <c r="X72" s="16"/>
      <c r="Y72" s="13"/>
      <c r="Z72" s="16"/>
      <c r="AA72" s="16"/>
      <c r="AB72" s="11"/>
    </row>
    <row r="73" spans="1:28" x14ac:dyDescent="0.25">
      <c r="A73" s="9"/>
      <c r="B73" s="15"/>
      <c r="C73" s="9"/>
      <c r="D73" s="9"/>
      <c r="E73" s="16"/>
      <c r="F73" s="17"/>
      <c r="G73" s="9"/>
      <c r="H73" s="9"/>
      <c r="I73" s="9"/>
      <c r="J73" s="9"/>
      <c r="K73" s="9"/>
      <c r="L73" s="9"/>
      <c r="M73" s="9"/>
      <c r="N73" s="9"/>
      <c r="O73" s="16"/>
      <c r="P73" s="9"/>
      <c r="Q73" s="17"/>
      <c r="R73" s="16"/>
      <c r="S73" s="13"/>
      <c r="T73" s="16"/>
      <c r="U73" s="16"/>
      <c r="V73" s="9"/>
      <c r="W73" s="9"/>
      <c r="X73" s="16"/>
      <c r="Y73" s="13"/>
      <c r="Z73" s="16"/>
      <c r="AA73" s="16"/>
      <c r="AB73" s="11"/>
    </row>
    <row r="74" spans="1:28" x14ac:dyDescent="0.25">
      <c r="A74" s="9"/>
      <c r="B74" s="15"/>
      <c r="C74" s="9"/>
      <c r="D74" s="9"/>
      <c r="E74" s="16"/>
      <c r="F74" s="17"/>
      <c r="G74" s="9"/>
      <c r="H74" s="9"/>
      <c r="I74" s="9"/>
      <c r="J74" s="9"/>
      <c r="K74" s="9"/>
      <c r="L74" s="9"/>
      <c r="M74" s="9"/>
      <c r="N74" s="9"/>
      <c r="O74" s="16"/>
      <c r="P74" s="9"/>
      <c r="Q74" s="17"/>
      <c r="R74" s="16"/>
      <c r="S74" s="13"/>
      <c r="T74" s="16"/>
      <c r="U74" s="16"/>
      <c r="V74" s="9"/>
      <c r="W74" s="9"/>
      <c r="X74" s="16"/>
      <c r="Y74" s="13"/>
      <c r="Z74" s="16"/>
      <c r="AA74" s="16"/>
      <c r="AB74" s="11"/>
    </row>
    <row r="75" spans="1:28" x14ac:dyDescent="0.25">
      <c r="A75" s="9"/>
      <c r="D75" s="9"/>
      <c r="G75" s="9"/>
      <c r="J75" s="9"/>
      <c r="M75" s="9"/>
      <c r="P75" s="9"/>
      <c r="S75" s="13"/>
      <c r="V75" s="9"/>
      <c r="W75" s="9"/>
      <c r="Y75" s="13"/>
      <c r="AB75" s="11"/>
    </row>
    <row r="76" spans="1:28" x14ac:dyDescent="0.25">
      <c r="A76" s="9"/>
      <c r="D76" s="9"/>
      <c r="G76" s="9"/>
      <c r="J76" s="9"/>
      <c r="M76" s="9"/>
      <c r="P76" s="9"/>
      <c r="S76" s="13"/>
      <c r="V76" s="9"/>
      <c r="W76" s="9"/>
      <c r="Y76" s="13"/>
      <c r="AB76" s="11"/>
    </row>
    <row r="77" spans="1:28" x14ac:dyDescent="0.25">
      <c r="A77" s="9"/>
      <c r="D77" s="9"/>
      <c r="G77" s="9"/>
      <c r="J77" s="9"/>
      <c r="M77" s="9"/>
      <c r="P77" s="9"/>
      <c r="S77" s="13"/>
      <c r="V77" s="9"/>
      <c r="W77" s="9"/>
      <c r="Y77" s="13"/>
      <c r="AB77" s="11"/>
    </row>
    <row r="78" spans="1:28" x14ac:dyDescent="0.25">
      <c r="A78" s="9"/>
      <c r="D78" s="9"/>
      <c r="G78" s="9"/>
      <c r="J78" s="9"/>
      <c r="M78" s="9"/>
      <c r="P78" s="9"/>
      <c r="S78" s="13"/>
      <c r="V78" s="9"/>
      <c r="W78" s="9"/>
      <c r="Y78" s="13"/>
      <c r="AB78" s="11"/>
    </row>
    <row r="79" spans="1:28" x14ac:dyDescent="0.25">
      <c r="A79" s="9"/>
      <c r="D79" s="9"/>
      <c r="G79" s="9"/>
      <c r="J79" s="9"/>
      <c r="M79" s="9"/>
      <c r="P79" s="9"/>
      <c r="S79" s="13"/>
      <c r="V79" s="9"/>
      <c r="W79" s="9"/>
      <c r="Y79" s="13"/>
      <c r="AB79" s="11"/>
    </row>
    <row r="80" spans="1:28" x14ac:dyDescent="0.25">
      <c r="A80" s="9"/>
      <c r="D80" s="9"/>
      <c r="G80" s="9"/>
      <c r="J80" s="9"/>
      <c r="M80" s="9"/>
      <c r="P80" s="9"/>
      <c r="S80" s="13"/>
      <c r="V80" s="9"/>
      <c r="W80" s="9"/>
      <c r="Y80" s="13"/>
      <c r="AB80" s="11"/>
    </row>
  </sheetData>
  <sortState xmlns:xlrd2="http://schemas.microsoft.com/office/spreadsheetml/2017/richdata2" ref="B4:AA28">
    <sortCondition ref="B4:B28"/>
  </sortState>
  <mergeCells count="8">
    <mergeCell ref="A32:AB32"/>
    <mergeCell ref="A34:AB34"/>
    <mergeCell ref="A36:AB36"/>
    <mergeCell ref="A1:AB1"/>
    <mergeCell ref="A2:C2"/>
    <mergeCell ref="D2:O2"/>
    <mergeCell ref="P2:AA2"/>
    <mergeCell ref="AB2:AB3"/>
  </mergeCells>
  <conditionalFormatting sqref="B3">
    <cfRule type="duplicateValues" dxfId="15" priority="4"/>
  </conditionalFormatting>
  <conditionalFormatting sqref="B46:B69">
    <cfRule type="duplicateValues" dxfId="14" priority="5"/>
  </conditionalFormatting>
  <conditionalFormatting sqref="B71">
    <cfRule type="duplicateValues" dxfId="13" priority="2"/>
  </conditionalFormatting>
  <conditionalFormatting sqref="B72:B74 B70">
    <cfRule type="duplicateValues" dxfId="12" priority="3"/>
  </conditionalFormatting>
  <conditionalFormatting sqref="AE2">
    <cfRule type="duplicateValues" dxfId="11" priority="1"/>
  </conditionalFormatting>
  <dataValidations count="1">
    <dataValidation type="decimal" allowBlank="1" showInputMessage="1" showErrorMessage="1" errorTitle="Niepoprawny format danych" error="Oczekiwany format to liczba dziesiętna np.: 123,45" sqref="Q26 I27:I28 O37:O74 T37:T74 I23:I24 Q10:Q11 S37:S80 Q4:R8 X37:X74 L22:L28 Q17:Q21 T21:U21 Z23:AA24 O23:O24 L16 T23:U24 E37:F74 U37:U74 Q13:Q15 O4:O21 I16 S4:U20 AB37:AB74 Z37:AA74 Z4:AA21 E4:F31 R9:R31 S21:S31 Q37:R74 T26:T31 O27:O31 Q29:Q31 U26:U31 X4:X31 Y4:Y31 Z26:AA31 AB4:AB31 AB33 U33 X33 Y33 Z33:AA33 Z35:AA35 AB35 U35 X35 Y35 Y37:Y80" xr:uid="{00000000-0002-0000-0300-000000000000}">
      <formula1>0</formula1>
      <formula2>9999999999</formula2>
    </dataValidation>
  </dataValidations>
  <hyperlinks>
    <hyperlink ref="AO4" r:id="rId1" display="https://tonermarkt.pl/brother/1486-brother-tusz-lc223y-yellow-550str-4977766736015.html https:/wpc24.pl/pl/p/Tusz-Brother-LC-223-550str.-M-Oryginal/12975 https:/tonermarkt.pl/brother/3376-brother-tusz-lc223c-cyan-550str.html" xr:uid="{00000000-0004-0000-0300-000000000000}"/>
    <hyperlink ref="AP4" r:id="rId2" display="https://tonerdodrukarki.pl/product-pol-6784-Tusz-Oryginalny-Brother-LC223-DCP-J4120DW-MFC-J4420DW-MFC-J4625DW-MFC-J5320DW-LC223Y-Zolty.html https://tonerdodrukarki.pl/product-pol-6786-Tusz-Oryginalny-Brother-LC223-DCP-J4120DW-MFC-J4420DW-MFC-J4625DW-MFC-J5320DW-LC223M-Magenta.html https://tonerdodrukarki.pl/product-pol-6789-Tusz-Oryginalny-Brother-LC223-DCP-J4120DW-MFC-J4420DW-MFC-J4625DW-MFC-J5320DW-LC223C-Niebieski.html" xr:uid="{00000000-0004-0000-0300-000001000000}"/>
    <hyperlink ref="AQ4" r:id="rId3" display="https://www.globalprint.pl/oryginalny-atrament-brother-lc-225xly-yellow-p-5025.html https://www.drukuj24.pl/wklad-atramentowy-brother-lc225xlm-magenta-zz8ml-oryginalny.html https://tonermarkt.pl/brother/1487-brother-tusz-lc225xlc-cyan-15k-4977766736046.html" xr:uid="{00000000-0004-0000-0300-000002000000}"/>
    <hyperlink ref="AR4" r:id="rId4" display="https://tonerdodrukarki.pl/product-pol-6782-Tusz-Oryginalny-Brother-LC225-DCP-J4120DW-DCP-J562DW-MFC-J4420DW-MFC-J4620DW-LC225XLY-Zolty.html https://tonerdodrukarki.pl/product-pol-6778-Tusz-Oryginalny-Brother-LC225-DCP-J4120DW-DCP-J562DW-MFC-J4420DW-MFC-J4620DW-LC225XLM-Magenta.html https://tonerdodrukarki.pl/product-pol-6781-Tusz-Oryginalny-Brother-LC225-DCP-J4120DW-DCP-J562DW-MFC-J4420DW-MFC-J4620DW-LC225XLC-Niebieski.html" xr:uid="{00000000-0004-0000-0300-000003000000}"/>
    <hyperlink ref="AS4" r:id="rId5" display="https://tanie-tusze.com/pl/p/Tusz-ActiveJet-AB-223YN-Yellow-do-drukarki-Brother-zamiennik-Brother-LC223Y/2868 https://tanie-tusze.com/pl/p/Tusz-ActiveJet-AB-223MN-Magenta-do-drukarki-Brother-zamiennik-Brother-LC223M/2867 https://tanie-tusze.com/pl/p/Tusz-ActiveJet-AB-223CN-Cyan-do-drukarki-Brother-zamiennik-Brother-LC223C/2866" xr:uid="{00000000-0004-0000-0300-000004000000}"/>
    <hyperlink ref="AT4" r:id="rId6" display="https://imperiumpc.pl/imperiumpc.pl/pl/p/TUSZ-ACTIVEJET-BROTHER-LC223-AB-223YN-YELLOW/7153 https://imperiumpc.pl/imperiumpc.pl/pl/p/TUSZ-ACTIVEJET-BROTHER-LC223-AB-223MN-MAGENTA/7031 https://imperiumpc.pl/imperiumpc.pl/pl/p/TUSZ-ACTIVEJET-BROTHER-LC223-AB-223CN-CYAN/7212" xr:uid="{00000000-0004-0000-0300-000005000000}"/>
    <hyperlink ref="AO27" r:id="rId7" display="https://tonermarkt.pl/hewlett-packard/3462-hp-tusz-nr-62-c2p06ae-color-135str.html" xr:uid="{00000000-0004-0000-0300-000006000000}"/>
    <hyperlink ref="AP27" r:id="rId8" display="https://www.toner-tusz.pl/hp-tusz-color-nr-62-c2p06ae.html" xr:uid="{00000000-0004-0000-0300-000007000000}"/>
    <hyperlink ref="AO5" r:id="rId9" display="https://everprint.pl/pl/p/Tusz-oryginalny-Canon-PGI-1500XLM-Magenta-12-ml/26420 https://sklep-met.pl/3225089-canon-oryginalny-wklad-atramentowy--tusz-pgi-1500xl-maxify-cyan-xl-cart-9193b001 https://everprint.pl/pl/p/Tusz-oryginalny-Canon-PGI-1500XLY-Yellow-12-ml/26421" xr:uid="{00000000-0004-0000-0300-000008000000}"/>
    <hyperlink ref="AQ27" r:id="rId10" display="https://www.b365.pl/pl/p/Oryginalny-trojkolorowy-wklad-atramentowy-HP-62XL-C2P07AE/7943" xr:uid="{00000000-0004-0000-0300-000009000000}"/>
    <hyperlink ref="AR27" r:id="rId11" display="https://www.kakto.pl/hp-tusz-nr-62xl-c2p07ae-tri-color" xr:uid="{00000000-0004-0000-0300-00000A000000}"/>
    <hyperlink ref="AP5" r:id="rId12" display="https://www.drtusz.pl/wklady-atramentowe-tusz-oryginalny-canon-pgi-1500-xl-9195b001-Zolty-do-drukarek-canon-p-6529.html https://www.drtusz.pl/wklady-atramentowe-tusz-oryginalny-canon-pgi-1500-xl-9194b001-purpurowy-do-drukarek-canon-p-6530.html https://tonerdodrukarki.pl/product-pol-9233-Tusz-Oryginalny-Canon-PGI-1500XL-MAXIFY-MB2050-MB2150-MB2155-MB2350-PGI-1500XL-C-Niebieski.html" xr:uid="{00000000-0004-0000-0300-00000B000000}"/>
    <hyperlink ref="AP12" r:id="rId13" display="https://www.manada.pl/canon-tusz-cl-541-kolorowy-nonblister-5227b001?a&amp;utm_source=ceneo&amp;utm_medium=referral&amp;ceneo_cid=703696da-d975-a649-df0c-b34b52fcae6a" xr:uid="{00000000-0004-0000-0300-00000C000000}"/>
    <hyperlink ref="AO12" r:id="rId14" display="https://tonermarkt.pl/canon/30129-canon-tusz-cl-541-kolor-180s.html?utm_source=ceneo&amp;utm_medium=pricewars2&amp;utm_campaign=canon-tusz-cl-541-kolor-180s&amp;ceneo_cid=adfe1afa-482d-0265-7709-bb24a108e07f" xr:uid="{00000000-0004-0000-0300-00000D000000}"/>
    <hyperlink ref="AQ12" r:id="rId15" display="https://alo.com.pl/Canon-oryginalny-ink-tusz-CL-541-XL-5226B001-CMY-400s-high-capacity-p1234139/?ref=ceneo.pl&amp;utm_source=ceneo&amp;utm_medium=referral&amp;ceneo_cid=876425dc-f811-778f-5bb2-1185c8981cd3" xr:uid="{00000000-0004-0000-0300-00000E000000}"/>
    <hyperlink ref="AR12" r:id="rId16" location="ceneo_cid=0ac6808b-66ea-b63b-8825-d8732b6aea9b" display="https://www.empik.com/tusz-canon-kolor-cl-541xl-cl541xl-5226b001-400-str-canon,p1398348563,elektronika-p?utm_medium=oferty_cpc&amp;%243p=a_custom_1121418919869422945&amp;~campaign=Elektronika%20%3E%20Drukarki%20i%20sprz%C4%99t%20biurowy%20%3E%20Tusze%20i%20tonery&amp;~campaignId=Elektronika&amp;~ad_set_name=p1398348563&amp;~ad_name=13331&amp;%24web_only=true&amp;utm_source=ceneo.pl&amp;utm_content=p1398348563&amp;utm_term=Elektronika&amp;utm_campaign=13331&amp;mpShopId=13331&amp;_branch_match_id=1321792229264892626&amp;_branch_referrer=H4sIAAAAAAAAA1VRW2uDMBj9NemLaM1FqwMZoxfYc%2FceYpq2ztyICc7%2B%2BkXdWAeB5Fz4ON%2FJ3Xs7vGy3ynwKZbs%2BY9ZmstP9dnfGpWzJLQ%2FtK0AE24ZRHgZvFIUQQQKrGtZVWROEalJswO7ImbKsu%2BnmKEXvndFdzxKAj8nBhZ65vku6ZLDuAfYE1LVP2i44M06L5SMMDxF1b7Rw0%2FO098vzvFlhFzoITzVTorEQ1xUmVVHiH2mhIcYYbmLsUbTUaDk13gUxE1cmZct4T4OTzX3eHuA3gE7xjOOYrSVwoyL2MVPKmTY67Y00LuUyLQj8kvGx3gVCZZvnMCV5ng7erW6A9k%2BxIhJ%2F%2BVML8Cl4RZW4dEEBfDBX4fxEueWbmR9McFw0XGhhMisXjhvthfb%2Flp15L5z6V85i%2Fv2FtQNlz3djY4kL%2FAb32daR7wEAAA%3D%3D#ceneo_cid=0ac6808b-66ea-b63b-8825-d8732b6aea9b" xr:uid="{00000000-0004-0000-0300-00000F000000}"/>
    <hyperlink ref="AS27" r:id="rId17" display="https://drukosfera.pl/tusz-jetworld-trojkolorowy-hp-62xl-zamiennik-refabrykowany-c2p07a-p-16713.html" xr:uid="{00000000-0004-0000-0300-000010000000}"/>
    <hyperlink ref="AT27" r:id="rId18" display="https://www.officehit.pl/tusze-do-drukarek-hp-zamienniki/9383-zamienniki-tuszy-do-drukarek-hp-tusz-jetworld-trojkolorowy-hp-62xl-zamiennik-refabrykowany-wskazuje-poziom-tuszu-c2p07a" xr:uid="{00000000-0004-0000-0300-000011000000}"/>
    <hyperlink ref="AS5" r:id="rId19" display="https://tuszton.pl/produkt/canon-orink-chip-pgi-1500-y-han-02412 https://www.dodrukarki.pl/canon-pgi-1500xl-m-zamiennik-tusz-do-canon-mb2350-mb2750-mb2050-mb2150-maxify-magenta-cena.html https://www.dodrukarki.pl/canon-pgi-1500xl-c-zamiennik-tusz-do-canon-mb2150-mb2350-mb2750-mb2050-maxify-cyan-cena.html" xr:uid="{00000000-0004-0000-0300-000012000000}"/>
    <hyperlink ref="AT5" r:id="rId20" display="https://www.dd-print.pl/pl/products/zamiennik-canon-pgi-1500xl-y-pgi1500-13ml-yellow-tusz-marki-orink-do-canon-maxify-mb2150-mb2750-20761 https://www.dd-print.pl/pl/products/zamiennik-canon-pgi-1500xl-m-pgi1500-13ml-magenta-tusz-marki-orink-do-canon-maxify-mb2150-mb2750-20760 https://www.dd-print.pl/pl/products/zamiennik-canon-pgi-1500xl-c-pgi1500-13ml-cyan-tusz-marki-orink-do-canon-maxify-mb2150-mb2750-20759" xr:uid="{00000000-0004-0000-0300-000013000000}"/>
    <hyperlink ref="AO7" r:id="rId21" display="https://everprint.pl/pl/p/Tusz-oryginalny-Canon-PGI-1500XLM-Magenta-12-ml/26420 https://sklep-met.pl/3225089-canon-oryginalny-wklad-atramentowy--tusz-pgi-1500xl-maxify-cyan-xl-cart-9193b001 https://everprint.pl/pl/p/Tusz-oryginalny-Canon-PGI-1500XLY-Yellow-12-ml/26421" xr:uid="{00000000-0004-0000-0300-000014000000}"/>
    <hyperlink ref="AP7" r:id="rId22" display="https://www.drtusz.pl/wklady-atramentowe-tusz-oryginalny-canon-pgi-1500-xl-9195b001-Zolty-do-drukarek-canon-p-6529.html https://www.drtusz.pl/wklady-atramentowe-tusz-oryginalny-canon-pgi-1500-xl-9194b001-purpurowy-do-drukarek-canon-p-6530.html https://tonerdodrukarki.pl/product-pol-9233-Tusz-Oryginalny-Canon-PGI-1500XL-MAXIFY-MB2050-MB2150-MB2155-MB2350-PGI-1500XL-C-Niebieski.html" xr:uid="{00000000-0004-0000-0300-000015000000}"/>
    <hyperlink ref="AS7" r:id="rId23" display="https://tuszton.pl/produkt/canon-orink-chip-pgi-1500-y-han-02412 https://www.dodrukarki.pl/canon-pgi-1500xl-m-zamiennik-tusz-do-canon-mb2350-mb2750-mb2050-mb2150-maxify-magenta-cena.html https://www.dodrukarki.pl/canon-pgi-1500xl-c-zamiennik-tusz-do-canon-mb2150-mb2350-mb2750-mb2050-maxify-cyan-cena.html" xr:uid="{00000000-0004-0000-0300-000016000000}"/>
    <hyperlink ref="AT7" r:id="rId24" display="https://www.dd-print.pl/pl/products/zamiennik-canon-pgi-1500xl-y-pgi1500-13ml-yellow-tusz-marki-orink-do-canon-maxify-mb2150-mb2750-20761 https://www.dd-print.pl/pl/products/zamiennik-canon-pgi-1500xl-m-pgi1500-13ml-magenta-tusz-marki-orink-do-canon-maxify-mb2150-mb2750-20760 https://www.dd-print.pl/pl/products/zamiennik-canon-pgi-1500xl-c-pgi1500-13ml-cyan-tusz-marki-orink-do-canon-maxify-mb2150-mb2750-20759" xr:uid="{00000000-0004-0000-0300-000017000000}"/>
    <hyperlink ref="AO11" r:id="rId25" display="https://everprint.pl/pl/p/Tusz-oryginalny-Canon-PGI-1500XLM-Magenta-12-ml/26420 https://sklep-met.pl/3225089-canon-oryginalny-wklad-atramentowy--tusz-pgi-1500xl-maxify-cyan-xl-cart-9193b001 https://everprint.pl/pl/p/Tusz-oryginalny-Canon-PGI-1500XLY-Yellow-12-ml/26421" xr:uid="{00000000-0004-0000-0300-000018000000}"/>
    <hyperlink ref="AP11" r:id="rId26" display="https://www.drtusz.pl/wklady-atramentowe-tusz-oryginalny-canon-pgi-1500-xl-9195b001-Zolty-do-drukarek-canon-p-6529.html https://www.drtusz.pl/wklady-atramentowe-tusz-oryginalny-canon-pgi-1500-xl-9194b001-purpurowy-do-drukarek-canon-p-6530.html https://tonerdodrukarki.pl/product-pol-9233-Tusz-Oryginalny-Canon-PGI-1500XL-MAXIFY-MB2050-MB2150-MB2155-MB2350-PGI-1500XL-C-Niebieski.html" xr:uid="{00000000-0004-0000-0300-000019000000}"/>
    <hyperlink ref="AS11" r:id="rId27" display="https://tuszton.pl/produkt/canon-orink-chip-pgi-1500-y-han-02412 https://www.dodrukarki.pl/canon-pgi-1500xl-m-zamiennik-tusz-do-canon-mb2350-mb2750-mb2050-mb2150-maxify-magenta-cena.html https://www.dodrukarki.pl/canon-pgi-1500xl-c-zamiennik-tusz-do-canon-mb2150-mb2350-mb2750-mb2050-maxify-cyan-cena.html" xr:uid="{00000000-0004-0000-0300-00001A000000}"/>
    <hyperlink ref="AT11" r:id="rId28" display="https://www.dd-print.pl/pl/products/zamiennik-canon-pgi-1500xl-y-pgi1500-13ml-yellow-tusz-marki-orink-do-canon-maxify-mb2150-mb2750-20761 https://www.dd-print.pl/pl/products/zamiennik-canon-pgi-1500xl-m-pgi1500-13ml-magenta-tusz-marki-orink-do-canon-maxify-mb2150-mb2750-20760 https://www.dd-print.pl/pl/products/zamiennik-canon-pgi-1500xl-c-pgi1500-13ml-cyan-tusz-marki-orink-do-canon-maxify-mb2150-mb2750-20759" xr:uid="{00000000-0004-0000-0300-00001B000000}"/>
    <hyperlink ref="AS12" r:id="rId29" display="https://strefabiura.pl/tusze/8704-jetworld-tusz-trojkolorowy-canon-cl-541xl-zamiennik-refabrykowany-5226b005.html?utm_source=ceneo&amp;utm_medium=referral&amp;ceneo_cid=e250f42f-3589-b173-a0cf-04fb0eb76279" xr:uid="{00000000-0004-0000-0300-00001C000000}"/>
    <hyperlink ref="AT12" r:id="rId30" location="ceneo_cid=b48952ff-0407-8cbe-fa57-81ae364b1d59" display="https://www.empik.com/tusz-jetworld-do-canon-cl-541-20ml-color,p1244989634,elektronika-p?utm_medium=oferty_cpc&amp;%243p=a_custom_1121418919869422945&amp;~campaign=Elektronika%20%3E%20Drukarki%20i%20sprz%C4%99t%20biurowy%20%3E%20Tusze%20i%20tonery&amp;~campaignId=Elektronika&amp;~ad_set_name=p1244989634&amp;~ad_name=13340&amp;%24web_only=true&amp;utm_source=ceneo.pl&amp;utm_content=p1244989634&amp;utm_term=Elektronika&amp;utm_campaign=13340&amp;mpShopId=13340&amp;_branch_match_id=1321792229264892626&amp;_branch_referrer=H4sIAAAAAAAAA1VQy2rDMBD8GuVi7ESW8nDBlJIH9JzehSxvEseSVsgSxvn62k5LU9jLPFhm5haC696WS4N3MK5pM%2BlcphvbLrdnttEVv65i9U5yzlwphYpdQCMozSmnu4IWu03B87zg6wXZHpU0TjZXWx41tMGjbVqZEHZMDj620rdN0iSd8w%2By56QoQlI10WM%2FzJav2D1g1ANa8MPrt8%2F69d%2BkyFp0EISVBkpHc86LXbFh%2FEeaacoYXy3G2D1UAq0eyuAjTMRFal1J1YrodXmb2hP2QfLTeH3fZ88RFJoRhzFTeofQo9d1WmOqpEWbKp2uOU3zldGpQo2e5PuXGCOCv7ypI%2BwUgxEG6iYawg54AR8GoZxaTHyH0SsoFVjAzOmZU2gD2PCv3MQH8ObfGLP5d%2FVnZ%2BPON3TjaDP8BgJklrHfAQAA#ceneo_cid=b48952ff-0407-8cbe-fa57-81ae364b1d59" xr:uid="{00000000-0004-0000-0300-00001D000000}"/>
    <hyperlink ref="AP9" r:id="rId31" display="https://www.manada.pl/canon-tusz-cl-541-kolorowy-nonblister-5227b001?a&amp;utm_source=ceneo&amp;utm_medium=referral&amp;ceneo_cid=703696da-d975-a649-df0c-b34b52fcae6a" xr:uid="{00000000-0004-0000-0300-00001E000000}"/>
    <hyperlink ref="AO9" r:id="rId32" display="https://tonermarkt.pl/canon/30129-canon-tusz-cl-541-kolor-180s.html?utm_source=ceneo&amp;utm_medium=pricewars2&amp;utm_campaign=canon-tusz-cl-541-kolor-180s&amp;ceneo_cid=adfe1afa-482d-0265-7709-bb24a108e07f" xr:uid="{00000000-0004-0000-0300-00001F000000}"/>
    <hyperlink ref="AQ9" r:id="rId33" display="https://alo.com.pl/Canon-oryginalny-ink-tusz-CL-541-XL-5226B001-CMY-400s-high-capacity-p1234139/?ref=ceneo.pl&amp;utm_source=ceneo&amp;utm_medium=referral&amp;ceneo_cid=876425dc-f811-778f-5bb2-1185c8981cd3" xr:uid="{00000000-0004-0000-0300-000020000000}"/>
    <hyperlink ref="AR9" r:id="rId34" location="ceneo_cid=0ac6808b-66ea-b63b-8825-d8732b6aea9b" display="https://www.empik.com/tusz-canon-kolor-cl-541xl-cl541xl-5226b001-400-str-canon,p1398348563,elektronika-p?utm_medium=oferty_cpc&amp;%243p=a_custom_1121418919869422945&amp;~campaign=Elektronika%20%3E%20Drukarki%20i%20sprz%C4%99t%20biurowy%20%3E%20Tusze%20i%20tonery&amp;~campaignId=Elektronika&amp;~ad_set_name=p1398348563&amp;~ad_name=13331&amp;%24web_only=true&amp;utm_source=ceneo.pl&amp;utm_content=p1398348563&amp;utm_term=Elektronika&amp;utm_campaign=13331&amp;mpShopId=13331&amp;_branch_match_id=1321792229264892626&amp;_branch_referrer=H4sIAAAAAAAAA1VRW2uDMBj9NemLaM1FqwMZoxfYc%2FceYpq2ztyICc7%2B%2BkXdWAeB5Fz4ON%2FJ3Xs7vGy3ynwKZbs%2BY9ZmstP9dnfGpWzJLQ%2FtK0AE24ZRHgZvFIUQQQKrGtZVWROEalJswO7ImbKsu%2BnmKEXvndFdzxKAj8nBhZ65vku6ZLDuAfYE1LVP2i44M06L5SMMDxF1b7Rw0%2FO098vzvFlhFzoITzVTorEQ1xUmVVHiH2mhIcYYbmLsUbTUaDk13gUxE1cmZct4T4OTzX3eHuA3gE7xjOOYrSVwoyL2MVPKmTY67Y00LuUyLQj8kvGx3gVCZZvnMCV5ng7erW6A9k%2BxIhJ%2F%2BVML8Cl4RZW4dEEBfDBX4fxEueWbmR9McFw0XGhhMisXjhvthfb%2Flp15L5z6V85i%2Fv2FtQNlz3djY4kL%2FAb32daR7wEAAA%3D%3D#ceneo_cid=0ac6808b-66ea-b63b-8825-d8732b6aea9b" xr:uid="{00000000-0004-0000-0300-000021000000}"/>
    <hyperlink ref="AS9" r:id="rId35" display="https://strefabiura.pl/tusze/8704-jetworld-tusz-trojkolorowy-canon-cl-541xl-zamiennik-refabrykowany-5226b005.html?utm_source=ceneo&amp;utm_medium=referral&amp;ceneo_cid=e250f42f-3589-b173-a0cf-04fb0eb76279" xr:uid="{00000000-0004-0000-0300-000022000000}"/>
    <hyperlink ref="AT9" r:id="rId36" location="ceneo_cid=b48952ff-0407-8cbe-fa57-81ae364b1d59" display="https://www.empik.com/tusz-jetworld-do-canon-cl-541-20ml-color,p1244989634,elektronika-p?utm_medium=oferty_cpc&amp;%243p=a_custom_1121418919869422945&amp;~campaign=Elektronika%20%3E%20Drukarki%20i%20sprz%C4%99t%20biurowy%20%3E%20Tusze%20i%20tonery&amp;~campaignId=Elektronika&amp;~ad_set_name=p1244989634&amp;~ad_name=13340&amp;%24web_only=true&amp;utm_source=ceneo.pl&amp;utm_content=p1244989634&amp;utm_term=Elektronika&amp;utm_campaign=13340&amp;mpShopId=13340&amp;_branch_match_id=1321792229264892626&amp;_branch_referrer=H4sIAAAAAAAAA1VQy2rDMBD8GuVi7ESW8nDBlJIH9JzehSxvEseSVsgSxvn62k5LU9jLPFhm5haC696WS4N3MK5pM%2BlcphvbLrdnttEVv65i9U5yzlwphYpdQCMozSmnu4IWu03B87zg6wXZHpU0TjZXWx41tMGjbVqZEHZMDj620rdN0iSd8w%2By56QoQlI10WM%2FzJav2D1g1ANa8MPrt8%2F69d%2BkyFp0EISVBkpHc86LXbFh%2FEeaacoYXy3G2D1UAq0eyuAjTMRFal1J1YrodXmb2hP2QfLTeH3fZ88RFJoRhzFTeofQo9d1WmOqpEWbKp2uOU3zldGpQo2e5PuXGCOCv7ypI%2BwUgxEG6iYawg54AR8GoZxaTHyH0SsoFVjAzOmZU2gD2PCv3MQH8ObfGLP5d%2FVnZ%2BPON3TjaDP8BgJklrHfAQAA#ceneo_cid=b48952ff-0407-8cbe-fa57-81ae364b1d59" xr:uid="{00000000-0004-0000-0300-000023000000}"/>
    <hyperlink ref="AN17" r:id="rId37" display="https://www.magusz.com.pl/tusz-black-hp-8100-8600-251dw-276dw-cn045ae.html" xr:uid="{00000000-0004-0000-0300-000024000000}"/>
    <hyperlink ref="AO8" r:id="rId38" display="https://www.centrumdruku.com.pl/canon/cli-8y_yellow.cd https:/www.centrumdruku.com.pl/canon/cli-8m_magenta.cd https:/www.centrumdruku.com.pl/canon/cli-8c_cyan.cd" xr:uid="{00000000-0004-0000-0300-000025000000}"/>
    <hyperlink ref="AP8" r:id="rId39" display="https://store.canon.pl/canon-kaseta-z-zoltym-atramentem-canon-cli-8y/0623B001/ https:/store.canon.pl/canon-kaseta-z-amarantowym-atramentem-canon-cli-8m/0622B001/ https:/store.canon.pl/canon-kaseta-z-blekitnym-atramentem-canon-cli-8c/0621B001/" xr:uid="{00000000-0004-0000-0300-000026000000}"/>
    <hyperlink ref="AO25" r:id="rId40" display="https://ale.pl/36237-oryginalny-tusz-hp-650-trojkolorowy-cz102ae.html?GTS%202E%20OBSIDIAN%20BLACK" xr:uid="{00000000-0004-0000-0300-000027000000}"/>
    <hyperlink ref="AP25" r:id="rId41" display="https://kupuj-tanio.com/hp-650-color-oryginalny-tusz-do-hp-deskjet-ink-advantage-2545-hp-deskjet-ink-advantage-4515-hp-deskjet-ink-advantage-4645-p-910.html" xr:uid="{00000000-0004-0000-0300-000028000000}"/>
    <hyperlink ref="AM17" r:id="rId42" display="https://printer4.pl/22827-tusz-jetworld-black-hp-950xl-wskazuja-poziom-tuszu-zamiennik-refabrykowany-cn045" xr:uid="{00000000-0004-0000-0300-000029000000}"/>
    <hyperlink ref="AN21" r:id="rId43" display="https://www.magusz.com.pl/tusz-black-hp-8100-8600-251dw-276dw-cn045ae.html" xr:uid="{00000000-0004-0000-0300-00002A000000}"/>
    <hyperlink ref="AM21" r:id="rId44" display="https://printer4.pl/22827-tusz-jetworld-black-hp-950xl-wskazuja-poziom-tuszu-zamiennik-refabrykowany-cn045" xr:uid="{00000000-0004-0000-0300-00002B000000}"/>
    <hyperlink ref="AS25" r:id="rId45" display="https://www.profibiuro.pl/tusz-jwi-h650cmyr-kolor-do-drukarek-hp-zamiennik-hp-650-cz102ae-21ml-p-29889.html" xr:uid="{00000000-0004-0000-0300-00002C000000}"/>
    <hyperlink ref="AT25" r:id="rId46" display="https://www.dd-print.pl/pl/products/zamiennik-hp-650-650xl-21ml-tricolor-tusz-marki-jetworld-do-deskjet-1015-1515-2515-2545-2645-3515-3545-4515-4645-15497" xr:uid="{00000000-0004-0000-0300-00002D000000}"/>
    <hyperlink ref="AO10" r:id="rId47" display="https://krakprint.pl/pl/p/Tusz-Canon-Oryginal-CL-546-8289B001-ColorCMY/5260" xr:uid="{00000000-0004-0000-0300-00002E000000}"/>
    <hyperlink ref="AP10" r:id="rId48" display="https://fiskomp.pl/pl/products/tusz-canon-cl-546-color-601.html" xr:uid="{00000000-0004-0000-0300-00002F000000}"/>
    <hyperlink ref="AQ10" r:id="rId49" display="https://drukmistrz.pl/27496-canon-cl-546xl-8288b001-color.html" xr:uid="{00000000-0004-0000-0300-000030000000}"/>
    <hyperlink ref="AR10" r:id="rId50" display="https://tuszedodrukarki.pl/product-pol-9230-Tusz-Oryginalny-Canon-CL-546XL-Pixma-TR4550-MG2450-MG3050-TS3151-iP2850-8288B001-Trojkolorowy.html" xr:uid="{00000000-0004-0000-0300-000031000000}"/>
    <hyperlink ref="AM10" r:id="rId51" display="https://allegro.pl/oferta/tusz-jetworld-czarny-canon-pg-545xl-8286b001-22ml-9509366190" xr:uid="{00000000-0004-0000-0300-000032000000}"/>
    <hyperlink ref="AN10" r:id="rId52" display="https://allebiuro.pl/tusze-canon/tusz-czarny-canon-pg-545xl-zamiennik/" xr:uid="{00000000-0004-0000-0300-000033000000}"/>
    <hyperlink ref="AO18" r:id="rId53" display="https://mediamarkt.pl/pl/product/_tusz-hp-22-1001974.html" xr:uid="{00000000-0004-0000-0300-000034000000}"/>
    <hyperlink ref="AP18" r:id="rId54" display="https://www.x-kom.pl/p/9784-tusz-do-drukarki-hp-22-color-5ml.html" xr:uid="{00000000-0004-0000-0300-000035000000}"/>
    <hyperlink ref="AU10" r:id="rId55" display="https://www.profibiuro.pl/tusz-jwi-h301xlcmyr-kolor-do-drukarek-hp-zamiennik-hp-301xl-ch564ee-21ml-p-20214.html" xr:uid="{00000000-0004-0000-0300-000036000000}"/>
    <hyperlink ref="AV10" r:id="rId56" display="https://www.dd-print.pl/pl/products/zamiennik-hp-301xl-25ml-tricolor-tusz-marki-jetworld-12376" xr:uid="{00000000-0004-0000-0300-000037000000}"/>
    <hyperlink ref="AM18" r:id="rId57" display="https://www.profibiuro.pl/tusz-jwi-h21bxlr-czarny-do-drukarki-hp-zamiennik-hp-21xl-c9351ce-25ml-p-20309.html" xr:uid="{00000000-0004-0000-0300-000038000000}"/>
    <hyperlink ref="AN18" r:id="rId58" display="https://www.dd-print.pl/pl/products/zamiennik-hp-21xl-c9351ce-25ml-black-tusz-marki-jetworld-do-f380-f2180-f2280-f4180-11361" xr:uid="{00000000-0004-0000-0300-000039000000}"/>
    <hyperlink ref="AV18" r:id="rId59" display="https://biurtop.pl/zamienniki/15287-carthp-jetworld-c9352c-color-19ml-jwi-h22cmyxlr-5901738151574.html" xr:uid="{00000000-0004-0000-0300-00003A000000}"/>
    <hyperlink ref="AU18" r:id="rId60" display="https://www.profibiuro.pl/tusz-jwi-h22cmyxlr-kolor-do-drukarek-hp-zamiennik-hp-22xl-c9352ce-19-ml-p-20515.html" xr:uid="{00000000-0004-0000-0300-00003B000000}"/>
    <hyperlink ref="AO19" r:id="rId61" display="https://gzt24.pl/pl/p/HP-342-C9361EE-Kolor-/78" xr:uid="{00000000-0004-0000-0300-00003C000000}"/>
    <hyperlink ref="AP19" r:id="rId62" display="https://www.komputronik.pl/product/24909/hp-342-kolor-c9361ee.html" xr:uid="{00000000-0004-0000-0300-00003D000000}"/>
    <hyperlink ref="AQ19" r:id="rId63" display="https://everprint.pl/pl/p/Tusz-oryginalny-HP-343-Color-C8766EE-7-ml/27372" xr:uid="{00000000-0004-0000-0300-00003E000000}"/>
    <hyperlink ref="AR19" r:id="rId64" display="https://www.alsen.pl/hp-tusz-nr-343-kolor-c8766ee" xr:uid="{00000000-0004-0000-0300-00003F000000}"/>
    <hyperlink ref="AO22" r:id="rId65" display="https://tonermarkt.pl/tusze/26634-tusz-oryginalny-hp-23-c1823de-30-ml-kolorowy.html" xr:uid="{00000000-0004-0000-0300-000040000000}"/>
    <hyperlink ref="AP22" r:id="rId66" display="https://hppartner.pl/p/14154/Tusz-HP-23-CMYK-C1823DE" xr:uid="{00000000-0004-0000-0300-000041000000}"/>
    <hyperlink ref="AS22" r:id="rId67" display="https://www.avans.pl/komputery-i-tablety/tusze-i-tonery/tusze/tusz-activejet-ah-823n-zamiennik-hp-c1823d-nr-23" xr:uid="{00000000-0004-0000-0300-000042000000}"/>
    <hyperlink ref="AT22" r:id="rId68" display="https://xeroserwis.pl/p/2826/500513/activejet-ah-23n-tusz-zamiennik-hp-23-c1823d-supreme-47-ml-kolor--activejet-tusze-do-drukarek.html" xr:uid="{00000000-0004-0000-0300-000043000000}"/>
    <hyperlink ref="AM19" r:id="rId69" display="https://www.profibiuro.pl/tusz-jwi-h337br-black-do-drukarek-hp-zamiennik-hp-337-c9364ee-18-ml-p-20212.html" xr:uid="{00000000-0004-0000-0300-000044000000}"/>
    <hyperlink ref="AN19" r:id="rId70" display="https://www.magusz.com.pl/tusz-c9364ee-czarny-hp-h470-6310-6313-k7100-czarny.html" xr:uid="{00000000-0004-0000-0300-000045000000}"/>
    <hyperlink ref="AS19" r:id="rId71" display="https://www.profibiuro.pl/tusz-jwi-h342cmyr-kolor-do-drukarek-hp-zamiennik-hp-342-c9361ee-15-ml-p-20211.html" xr:uid="{00000000-0004-0000-0300-000046000000}"/>
    <hyperlink ref="AT19" r:id="rId72" display="https://www.magusz.com.pl/tusz-kolor-c9361ee-hp-c3180-c4180-psc-1510.html" xr:uid="{00000000-0004-0000-0300-000047000000}"/>
    <hyperlink ref="AU19" r:id="rId73" display="https://www.profibiuro.pl/tusz-jwi-h343cmyr-kolor-do-drukarek-hp-zamiennik-hp-343-hp-c8766ee-19-ml-p-20231.html" xr:uid="{00000000-0004-0000-0300-000048000000}"/>
    <hyperlink ref="AV19" r:id="rId74" display="https://printer4.pl/22739-tusz-jetworld-trojkolorowy-hp-343-zamiennik-refabrykowany-c8766ee" xr:uid="{00000000-0004-0000-0300-000049000000}"/>
    <hyperlink ref="AM20" r:id="rId75" display="https://www.profibiuro.pl/tusz-jwi-h934xlbr-black-do-drukarek-hp-zamiennik-hp-934xl-c2p23ae-60ml-p-27416.html" xr:uid="{00000000-0004-0000-0300-00004A000000}"/>
    <hyperlink ref="AN20" r:id="rId76" display="https://printer4.pl/22819-tusz-jetworld-black-hp-934xl-wskazuja-poziom-tuszu-chip-scc-zamiennik-refabrykow" xr:uid="{00000000-0004-0000-0300-00004B000000}"/>
    <hyperlink ref="AO16" r:id="rId77" display="https://tonermarkt.pl/hewlett-packard/3462-hp-tusz-nr-62-c2p06ae-color-135str.html" xr:uid="{00000000-0004-0000-0300-00004C000000}"/>
    <hyperlink ref="AP16" r:id="rId78" display="https://www.toner-tusz.pl/hp-tusz-color-nr-62-c2p06ae.html" xr:uid="{00000000-0004-0000-0300-00004D000000}"/>
    <hyperlink ref="AQ16" r:id="rId79" display="https://www.b365.pl/pl/p/Oryginalny-trojkolorowy-wklad-atramentowy-HP-62XL-C2P07AE/7943" xr:uid="{00000000-0004-0000-0300-00004E000000}"/>
    <hyperlink ref="AR16" r:id="rId80" display="https://www.kakto.pl/hp-tusz-nr-62xl-c2p07ae-tri-color" xr:uid="{00000000-0004-0000-0300-00004F000000}"/>
    <hyperlink ref="AS16" r:id="rId81" display="https://drukosfera.pl/tusz-jetworld-trojkolorowy-hp-62xl-zamiennik-refabrykowany-c2p07a-p-16713.html" xr:uid="{00000000-0004-0000-0300-000050000000}"/>
    <hyperlink ref="AT16" r:id="rId82" display="https://www.officehit.pl/tusze-do-drukarek-hp-zamienniki/9383-zamienniki-tuszy-do-drukarek-hp-tusz-jetworld-trojkolorowy-hp-62xl-zamiennik-refabrykowany-wskazuje-poziom-tuszu-c2p07a" xr:uid="{00000000-0004-0000-0300-00005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4"/>
  <sheetViews>
    <sheetView topLeftCell="A7" zoomScale="50" zoomScaleNormal="50" workbookViewId="0">
      <selection activeCell="P10" sqref="P10"/>
    </sheetView>
  </sheetViews>
  <sheetFormatPr defaultRowHeight="15" x14ac:dyDescent="0.25"/>
  <cols>
    <col min="1" max="1" width="4.7109375" customWidth="1"/>
    <col min="2" max="2" width="13.7109375" customWidth="1"/>
    <col min="3" max="3" width="28.140625" bestFit="1" customWidth="1"/>
    <col min="4" max="4" width="11.42578125" customWidth="1"/>
    <col min="5" max="5" width="18.42578125" customWidth="1"/>
    <col min="6" max="6" width="14.42578125" style="7" customWidth="1"/>
    <col min="7" max="7" width="17.7109375" customWidth="1"/>
    <col min="8" max="8" width="13.7109375" customWidth="1"/>
    <col min="9" max="9" width="14.42578125" style="7" customWidth="1"/>
    <col min="10" max="11" width="15.5703125" bestFit="1" customWidth="1"/>
    <col min="12" max="12" width="15.5703125" style="7" customWidth="1"/>
    <col min="13" max="14" width="15.5703125" customWidth="1"/>
    <col min="15" max="15" width="15.5703125" style="7" customWidth="1"/>
    <col min="16" max="16" width="20.28515625" customWidth="1"/>
    <col min="19" max="19" width="20.5703125" customWidth="1"/>
    <col min="20" max="20" width="11.85546875" customWidth="1"/>
  </cols>
  <sheetData>
    <row r="1" spans="1:16" ht="19.5" customHeight="1" thickBot="1" x14ac:dyDescent="0.3">
      <c r="A1" s="346" t="s">
        <v>223</v>
      </c>
      <c r="B1" s="346"/>
      <c r="C1" s="346"/>
      <c r="D1" s="346"/>
      <c r="E1" s="346"/>
      <c r="F1" s="346"/>
      <c r="G1" s="346"/>
      <c r="H1" s="346"/>
      <c r="I1" s="346"/>
      <c r="J1" s="364"/>
      <c r="K1" s="364"/>
      <c r="L1" s="364"/>
      <c r="M1" s="364"/>
      <c r="N1" s="364"/>
      <c r="O1" s="364"/>
      <c r="P1" s="364"/>
    </row>
    <row r="2" spans="1:16" ht="36" customHeight="1" thickBot="1" x14ac:dyDescent="0.3">
      <c r="A2" s="347" t="s">
        <v>1</v>
      </c>
      <c r="B2" s="347"/>
      <c r="C2" s="347"/>
      <c r="D2" s="348" t="s">
        <v>2</v>
      </c>
      <c r="E2" s="356"/>
      <c r="F2" s="356"/>
      <c r="G2" s="356"/>
      <c r="H2" s="356"/>
      <c r="I2" s="356"/>
      <c r="J2" s="349" t="s">
        <v>3</v>
      </c>
      <c r="K2" s="358"/>
      <c r="L2" s="358"/>
      <c r="M2" s="358"/>
      <c r="N2" s="358"/>
      <c r="O2" s="358"/>
      <c r="P2" s="350" t="s">
        <v>4</v>
      </c>
    </row>
    <row r="3" spans="1:16" ht="115.5" customHeight="1" thickBot="1" x14ac:dyDescent="0.3">
      <c r="A3" s="39" t="s">
        <v>5</v>
      </c>
      <c r="B3" s="38" t="s">
        <v>6</v>
      </c>
      <c r="C3" s="38" t="s">
        <v>7</v>
      </c>
      <c r="D3" s="2" t="s">
        <v>8</v>
      </c>
      <c r="E3" s="2" t="s">
        <v>9</v>
      </c>
      <c r="F3" s="4" t="s">
        <v>10</v>
      </c>
      <c r="G3" s="2" t="s">
        <v>11</v>
      </c>
      <c r="H3" s="2" t="s">
        <v>12</v>
      </c>
      <c r="I3" s="4" t="s">
        <v>13</v>
      </c>
      <c r="J3" s="18" t="s">
        <v>8</v>
      </c>
      <c r="K3" s="18" t="s">
        <v>9</v>
      </c>
      <c r="L3" s="19" t="s">
        <v>10</v>
      </c>
      <c r="M3" s="18" t="s">
        <v>11</v>
      </c>
      <c r="N3" s="18" t="s">
        <v>12</v>
      </c>
      <c r="O3" s="20" t="s">
        <v>13</v>
      </c>
      <c r="P3" s="351"/>
    </row>
    <row r="4" spans="1:16" ht="15" customHeight="1" x14ac:dyDescent="0.25">
      <c r="A4" s="40" t="s">
        <v>20</v>
      </c>
      <c r="B4" s="40" t="s">
        <v>21</v>
      </c>
      <c r="C4" s="307" t="s">
        <v>224</v>
      </c>
      <c r="D4" s="144">
        <v>1</v>
      </c>
      <c r="E4" s="95">
        <v>3000</v>
      </c>
      <c r="F4" s="312"/>
      <c r="G4" s="144">
        <v>1</v>
      </c>
      <c r="H4" s="97">
        <v>8000</v>
      </c>
      <c r="I4" s="312"/>
      <c r="J4" s="144">
        <v>1</v>
      </c>
      <c r="K4" s="95">
        <v>3000</v>
      </c>
      <c r="L4" s="312"/>
      <c r="M4" s="144">
        <v>1</v>
      </c>
      <c r="N4" s="95">
        <v>8000</v>
      </c>
      <c r="O4" s="312"/>
      <c r="P4" s="318">
        <f>D4*F4+G4*I4+J4*L4+M4*O4</f>
        <v>0</v>
      </c>
    </row>
    <row r="5" spans="1:16" x14ac:dyDescent="0.25">
      <c r="A5" s="40" t="s">
        <v>24</v>
      </c>
      <c r="B5" s="40" t="s">
        <v>21</v>
      </c>
      <c r="C5" s="140" t="s">
        <v>225</v>
      </c>
      <c r="D5" s="144">
        <v>2</v>
      </c>
      <c r="E5" s="95">
        <v>2000</v>
      </c>
      <c r="F5" s="313"/>
      <c r="G5" s="168"/>
      <c r="H5" s="99"/>
      <c r="I5" s="315"/>
      <c r="J5" s="144">
        <v>1</v>
      </c>
      <c r="K5" s="95">
        <v>2000</v>
      </c>
      <c r="L5" s="313"/>
      <c r="M5" s="168"/>
      <c r="N5" s="98"/>
      <c r="O5" s="315"/>
      <c r="P5" s="319">
        <f t="shared" ref="P5:P56" si="0">D5*F5+G5*I5+J5*L5+M5*O5</f>
        <v>0</v>
      </c>
    </row>
    <row r="6" spans="1:16" x14ac:dyDescent="0.25">
      <c r="A6" s="40" t="s">
        <v>26</v>
      </c>
      <c r="B6" s="40" t="s">
        <v>21</v>
      </c>
      <c r="C6" s="140" t="s">
        <v>226</v>
      </c>
      <c r="D6" s="144">
        <v>1</v>
      </c>
      <c r="E6" s="96">
        <v>1200</v>
      </c>
      <c r="F6" s="314"/>
      <c r="G6" s="144">
        <v>1</v>
      </c>
      <c r="H6" s="97">
        <v>3000</v>
      </c>
      <c r="I6" s="314"/>
      <c r="J6" s="144">
        <v>1</v>
      </c>
      <c r="K6" s="96">
        <v>1500</v>
      </c>
      <c r="L6" s="314"/>
      <c r="M6" s="144">
        <v>1</v>
      </c>
      <c r="N6" s="96">
        <v>3000</v>
      </c>
      <c r="O6" s="314"/>
      <c r="P6" s="319">
        <f t="shared" si="0"/>
        <v>0</v>
      </c>
    </row>
    <row r="7" spans="1:16" x14ac:dyDescent="0.25">
      <c r="A7" s="40" t="s">
        <v>29</v>
      </c>
      <c r="B7" s="40" t="s">
        <v>27</v>
      </c>
      <c r="C7" s="308" t="s">
        <v>227</v>
      </c>
      <c r="D7" s="144">
        <v>1</v>
      </c>
      <c r="E7" s="95">
        <v>2400</v>
      </c>
      <c r="F7" s="313"/>
      <c r="G7" s="168"/>
      <c r="H7" s="99"/>
      <c r="I7" s="315"/>
      <c r="J7" s="144">
        <v>1</v>
      </c>
      <c r="K7" s="95">
        <v>2400</v>
      </c>
      <c r="L7" s="313"/>
      <c r="M7" s="168"/>
      <c r="N7" s="98"/>
      <c r="O7" s="315"/>
      <c r="P7" s="319">
        <f t="shared" si="0"/>
        <v>0</v>
      </c>
    </row>
    <row r="8" spans="1:16" x14ac:dyDescent="0.25">
      <c r="A8" s="40" t="s">
        <v>31</v>
      </c>
      <c r="B8" s="40" t="s">
        <v>36</v>
      </c>
      <c r="C8" s="308" t="s">
        <v>228</v>
      </c>
      <c r="D8" s="144">
        <v>1</v>
      </c>
      <c r="E8" s="95">
        <v>1000</v>
      </c>
      <c r="F8" s="313"/>
      <c r="G8" s="144">
        <v>2</v>
      </c>
      <c r="H8" s="97">
        <v>2000</v>
      </c>
      <c r="I8" s="313"/>
      <c r="J8" s="144">
        <v>2</v>
      </c>
      <c r="K8" s="95">
        <v>3000</v>
      </c>
      <c r="L8" s="313"/>
      <c r="M8" s="144">
        <v>1</v>
      </c>
      <c r="N8" s="95">
        <v>4000</v>
      </c>
      <c r="O8" s="313"/>
      <c r="P8" s="319">
        <f t="shared" si="0"/>
        <v>0</v>
      </c>
    </row>
    <row r="9" spans="1:16" x14ac:dyDescent="0.25">
      <c r="A9" s="40" t="s">
        <v>33</v>
      </c>
      <c r="B9" s="40" t="s">
        <v>36</v>
      </c>
      <c r="C9" s="308" t="s">
        <v>229</v>
      </c>
      <c r="D9" s="144">
        <v>4</v>
      </c>
      <c r="E9" s="95">
        <v>1000</v>
      </c>
      <c r="F9" s="313"/>
      <c r="G9" s="144">
        <v>2</v>
      </c>
      <c r="H9" s="97">
        <v>2000</v>
      </c>
      <c r="I9" s="313"/>
      <c r="J9" s="144">
        <v>20</v>
      </c>
      <c r="K9" s="95">
        <v>3000</v>
      </c>
      <c r="L9" s="313"/>
      <c r="M9" s="144">
        <v>1</v>
      </c>
      <c r="N9" s="95">
        <v>4000</v>
      </c>
      <c r="O9" s="313"/>
      <c r="P9" s="319">
        <f t="shared" si="0"/>
        <v>0</v>
      </c>
    </row>
    <row r="10" spans="1:16" x14ac:dyDescent="0.25">
      <c r="A10" s="40" t="s">
        <v>35</v>
      </c>
      <c r="B10" s="40" t="s">
        <v>36</v>
      </c>
      <c r="C10" s="308" t="s">
        <v>230</v>
      </c>
      <c r="D10" s="144">
        <v>2</v>
      </c>
      <c r="E10" s="95">
        <v>1000</v>
      </c>
      <c r="F10" s="313"/>
      <c r="G10" s="144">
        <v>2</v>
      </c>
      <c r="H10" s="97">
        <v>2000</v>
      </c>
      <c r="I10" s="313"/>
      <c r="J10" s="144">
        <v>6</v>
      </c>
      <c r="K10" s="95">
        <v>3000</v>
      </c>
      <c r="L10" s="313"/>
      <c r="M10" s="144">
        <v>1</v>
      </c>
      <c r="N10" s="95">
        <v>4000</v>
      </c>
      <c r="O10" s="313"/>
      <c r="P10" s="319">
        <f t="shared" si="0"/>
        <v>0</v>
      </c>
    </row>
    <row r="11" spans="1:16" x14ac:dyDescent="0.25">
      <c r="A11" s="40" t="s">
        <v>38</v>
      </c>
      <c r="B11" s="40" t="s">
        <v>36</v>
      </c>
      <c r="C11" s="308" t="s">
        <v>231</v>
      </c>
      <c r="D11" s="144">
        <v>1</v>
      </c>
      <c r="E11" s="95">
        <v>2500</v>
      </c>
      <c r="F11" s="313"/>
      <c r="G11" s="168"/>
      <c r="H11" s="99"/>
      <c r="I11" s="315"/>
      <c r="J11" s="144">
        <v>1</v>
      </c>
      <c r="K11" s="95">
        <v>3000</v>
      </c>
      <c r="L11" s="313"/>
      <c r="M11" s="168"/>
      <c r="N11" s="98"/>
      <c r="O11" s="315"/>
      <c r="P11" s="319">
        <f t="shared" si="0"/>
        <v>0</v>
      </c>
    </row>
    <row r="12" spans="1:16" x14ac:dyDescent="0.25">
      <c r="A12" s="40" t="s">
        <v>40</v>
      </c>
      <c r="B12" s="40" t="s">
        <v>36</v>
      </c>
      <c r="C12" s="308" t="s">
        <v>232</v>
      </c>
      <c r="D12" s="144">
        <v>1</v>
      </c>
      <c r="E12" s="95">
        <v>2500</v>
      </c>
      <c r="F12" s="313"/>
      <c r="G12" s="168"/>
      <c r="H12" s="99"/>
      <c r="I12" s="315"/>
      <c r="J12" s="144">
        <v>3</v>
      </c>
      <c r="K12" s="95">
        <v>2500</v>
      </c>
      <c r="L12" s="313"/>
      <c r="M12" s="168"/>
      <c r="N12" s="98"/>
      <c r="O12" s="315"/>
      <c r="P12" s="319">
        <f t="shared" si="0"/>
        <v>0</v>
      </c>
    </row>
    <row r="13" spans="1:16" x14ac:dyDescent="0.25">
      <c r="A13" s="40" t="s">
        <v>42</v>
      </c>
      <c r="B13" s="40" t="s">
        <v>36</v>
      </c>
      <c r="C13" s="308" t="s">
        <v>233</v>
      </c>
      <c r="D13" s="144">
        <v>1</v>
      </c>
      <c r="E13" s="95">
        <v>2500</v>
      </c>
      <c r="F13" s="313"/>
      <c r="G13" s="144">
        <v>5</v>
      </c>
      <c r="H13" s="97">
        <v>4000</v>
      </c>
      <c r="I13" s="313"/>
      <c r="J13" s="144">
        <v>5</v>
      </c>
      <c r="K13" s="95">
        <v>3500</v>
      </c>
      <c r="L13" s="313"/>
      <c r="M13" s="144">
        <v>5</v>
      </c>
      <c r="N13" s="95">
        <v>4000</v>
      </c>
      <c r="O13" s="313"/>
      <c r="P13" s="319">
        <f t="shared" si="0"/>
        <v>0</v>
      </c>
    </row>
    <row r="14" spans="1:16" x14ac:dyDescent="0.25">
      <c r="A14" s="40" t="s">
        <v>44</v>
      </c>
      <c r="B14" s="40" t="s">
        <v>36</v>
      </c>
      <c r="C14" s="308" t="s">
        <v>234</v>
      </c>
      <c r="D14" s="144">
        <v>1</v>
      </c>
      <c r="E14" s="95">
        <v>2500</v>
      </c>
      <c r="F14" s="313"/>
      <c r="G14" s="144">
        <v>1</v>
      </c>
      <c r="H14" s="97">
        <v>6000</v>
      </c>
      <c r="I14" s="313"/>
      <c r="J14" s="144">
        <v>1</v>
      </c>
      <c r="K14" s="95">
        <v>3000</v>
      </c>
      <c r="L14" s="313"/>
      <c r="M14" s="144">
        <v>1</v>
      </c>
      <c r="N14" s="95">
        <v>7000</v>
      </c>
      <c r="O14" s="313"/>
      <c r="P14" s="319">
        <f t="shared" si="0"/>
        <v>0</v>
      </c>
    </row>
    <row r="15" spans="1:16" x14ac:dyDescent="0.25">
      <c r="A15" s="40" t="s">
        <v>46</v>
      </c>
      <c r="B15" s="40" t="s">
        <v>36</v>
      </c>
      <c r="C15" s="308" t="s">
        <v>235</v>
      </c>
      <c r="D15" s="144">
        <v>1</v>
      </c>
      <c r="E15" s="95">
        <v>6000</v>
      </c>
      <c r="F15" s="313"/>
      <c r="G15" s="144">
        <v>1</v>
      </c>
      <c r="H15" s="97">
        <v>12000</v>
      </c>
      <c r="I15" s="313"/>
      <c r="J15" s="144">
        <v>1</v>
      </c>
      <c r="K15" s="95">
        <v>6000</v>
      </c>
      <c r="L15" s="313"/>
      <c r="M15" s="144">
        <v>1</v>
      </c>
      <c r="N15" s="95">
        <v>13500</v>
      </c>
      <c r="O15" s="313"/>
      <c r="P15" s="319">
        <f t="shared" si="0"/>
        <v>0</v>
      </c>
    </row>
    <row r="16" spans="1:16" x14ac:dyDescent="0.25">
      <c r="A16" s="40" t="s">
        <v>48</v>
      </c>
      <c r="B16" s="40" t="s">
        <v>36</v>
      </c>
      <c r="C16" s="308" t="s">
        <v>236</v>
      </c>
      <c r="D16" s="144">
        <v>1</v>
      </c>
      <c r="E16" s="95">
        <v>1000</v>
      </c>
      <c r="F16" s="313"/>
      <c r="G16" s="144">
        <v>2</v>
      </c>
      <c r="H16" s="97">
        <v>2000</v>
      </c>
      <c r="I16" s="313"/>
      <c r="J16" s="144">
        <v>2</v>
      </c>
      <c r="K16" s="95">
        <v>3000</v>
      </c>
      <c r="L16" s="313"/>
      <c r="M16" s="144">
        <v>1</v>
      </c>
      <c r="N16" s="95">
        <v>4000</v>
      </c>
      <c r="O16" s="313"/>
      <c r="P16" s="319">
        <f t="shared" si="0"/>
        <v>0</v>
      </c>
    </row>
    <row r="17" spans="1:16" x14ac:dyDescent="0.25">
      <c r="A17" s="40" t="s">
        <v>50</v>
      </c>
      <c r="B17" s="40" t="s">
        <v>36</v>
      </c>
      <c r="C17" s="308" t="s">
        <v>237</v>
      </c>
      <c r="D17" s="144">
        <v>1</v>
      </c>
      <c r="E17" s="95">
        <v>2000</v>
      </c>
      <c r="F17" s="313"/>
      <c r="G17" s="168"/>
      <c r="H17" s="99"/>
      <c r="I17" s="315"/>
      <c r="J17" s="144">
        <v>2</v>
      </c>
      <c r="K17" s="95">
        <v>3000</v>
      </c>
      <c r="L17" s="313"/>
      <c r="M17" s="144">
        <v>1</v>
      </c>
      <c r="N17" s="95">
        <v>4000</v>
      </c>
      <c r="O17" s="313"/>
      <c r="P17" s="319">
        <f t="shared" si="0"/>
        <v>0</v>
      </c>
    </row>
    <row r="18" spans="1:16" x14ac:dyDescent="0.25">
      <c r="A18" s="40" t="s">
        <v>52</v>
      </c>
      <c r="B18" s="40" t="s">
        <v>36</v>
      </c>
      <c r="C18" s="308" t="s">
        <v>238</v>
      </c>
      <c r="D18" s="144">
        <v>1</v>
      </c>
      <c r="E18" s="95">
        <v>1500</v>
      </c>
      <c r="F18" s="313"/>
      <c r="G18" s="168"/>
      <c r="H18" s="99"/>
      <c r="I18" s="315"/>
      <c r="J18" s="144">
        <v>1</v>
      </c>
      <c r="K18" s="95">
        <v>2000</v>
      </c>
      <c r="L18" s="313"/>
      <c r="M18" s="144">
        <v>1</v>
      </c>
      <c r="N18" s="95">
        <v>3100</v>
      </c>
      <c r="O18" s="313"/>
      <c r="P18" s="319">
        <f t="shared" si="0"/>
        <v>0</v>
      </c>
    </row>
    <row r="19" spans="1:16" x14ac:dyDescent="0.25">
      <c r="A19" s="40" t="s">
        <v>54</v>
      </c>
      <c r="B19" s="40" t="s">
        <v>36</v>
      </c>
      <c r="C19" s="308" t="s">
        <v>239</v>
      </c>
      <c r="D19" s="144">
        <v>4</v>
      </c>
      <c r="E19" s="95">
        <v>1600</v>
      </c>
      <c r="F19" s="313"/>
      <c r="G19" s="168"/>
      <c r="H19" s="99"/>
      <c r="I19" s="315"/>
      <c r="J19" s="144">
        <v>11</v>
      </c>
      <c r="K19" s="95">
        <v>2000</v>
      </c>
      <c r="L19" s="313"/>
      <c r="M19" s="144">
        <v>1</v>
      </c>
      <c r="N19" s="95">
        <v>3100</v>
      </c>
      <c r="O19" s="313"/>
      <c r="P19" s="319">
        <f t="shared" si="0"/>
        <v>0</v>
      </c>
    </row>
    <row r="20" spans="1:16" x14ac:dyDescent="0.25">
      <c r="A20" s="40" t="s">
        <v>56</v>
      </c>
      <c r="B20" s="40" t="s">
        <v>36</v>
      </c>
      <c r="C20" s="308" t="s">
        <v>240</v>
      </c>
      <c r="D20" s="144">
        <v>6</v>
      </c>
      <c r="E20" s="95">
        <v>2000</v>
      </c>
      <c r="F20" s="313"/>
      <c r="G20" s="168"/>
      <c r="H20" s="99"/>
      <c r="I20" s="315"/>
      <c r="J20" s="144">
        <v>1</v>
      </c>
      <c r="K20" s="95">
        <v>2000</v>
      </c>
      <c r="L20" s="313"/>
      <c r="M20" s="144">
        <v>1</v>
      </c>
      <c r="N20" s="95">
        <v>3100</v>
      </c>
      <c r="O20" s="313"/>
      <c r="P20" s="319">
        <f t="shared" si="0"/>
        <v>0</v>
      </c>
    </row>
    <row r="21" spans="1:16" x14ac:dyDescent="0.25">
      <c r="A21" s="40" t="s">
        <v>58</v>
      </c>
      <c r="B21" s="40" t="s">
        <v>36</v>
      </c>
      <c r="C21" s="308" t="s">
        <v>241</v>
      </c>
      <c r="D21" s="144">
        <v>1</v>
      </c>
      <c r="E21" s="95">
        <v>3000</v>
      </c>
      <c r="F21" s="313"/>
      <c r="G21" s="144">
        <v>2</v>
      </c>
      <c r="H21" s="97">
        <v>7000</v>
      </c>
      <c r="I21" s="313"/>
      <c r="J21" s="144">
        <v>2</v>
      </c>
      <c r="K21" s="95">
        <v>3000</v>
      </c>
      <c r="L21" s="313"/>
      <c r="M21" s="144">
        <v>2</v>
      </c>
      <c r="N21" s="95">
        <v>7000</v>
      </c>
      <c r="O21" s="313"/>
      <c r="P21" s="319">
        <f t="shared" si="0"/>
        <v>0</v>
      </c>
    </row>
    <row r="22" spans="1:16" x14ac:dyDescent="0.25">
      <c r="A22" s="40" t="s">
        <v>61</v>
      </c>
      <c r="B22" s="40" t="s">
        <v>36</v>
      </c>
      <c r="C22" s="308" t="s">
        <v>242</v>
      </c>
      <c r="D22" s="144">
        <v>1</v>
      </c>
      <c r="E22" s="95">
        <v>2300</v>
      </c>
      <c r="F22" s="313"/>
      <c r="G22" s="168"/>
      <c r="H22" s="99"/>
      <c r="I22" s="315"/>
      <c r="J22" s="144">
        <v>4</v>
      </c>
      <c r="K22" s="95">
        <v>3500</v>
      </c>
      <c r="L22" s="313"/>
      <c r="M22" s="168"/>
      <c r="N22" s="98"/>
      <c r="O22" s="315"/>
      <c r="P22" s="319">
        <f t="shared" si="0"/>
        <v>0</v>
      </c>
    </row>
    <row r="23" spans="1:16" x14ac:dyDescent="0.25">
      <c r="A23" s="40" t="s">
        <v>64</v>
      </c>
      <c r="B23" s="40" t="s">
        <v>36</v>
      </c>
      <c r="C23" s="308" t="s">
        <v>243</v>
      </c>
      <c r="D23" s="144">
        <v>3</v>
      </c>
      <c r="E23" s="95">
        <v>2300</v>
      </c>
      <c r="F23" s="313"/>
      <c r="G23" s="144">
        <v>1</v>
      </c>
      <c r="H23" s="97">
        <v>6500</v>
      </c>
      <c r="I23" s="313"/>
      <c r="J23" s="144">
        <v>18</v>
      </c>
      <c r="K23" s="95">
        <v>3500</v>
      </c>
      <c r="L23" s="313"/>
      <c r="M23" s="144">
        <v>1</v>
      </c>
      <c r="N23" s="95">
        <v>7000</v>
      </c>
      <c r="O23" s="313"/>
      <c r="P23" s="319">
        <f t="shared" si="0"/>
        <v>0</v>
      </c>
    </row>
    <row r="24" spans="1:16" x14ac:dyDescent="0.25">
      <c r="A24" s="40" t="s">
        <v>66</v>
      </c>
      <c r="B24" s="40" t="s">
        <v>36</v>
      </c>
      <c r="C24" s="308" t="s">
        <v>244</v>
      </c>
      <c r="D24" s="144">
        <v>12</v>
      </c>
      <c r="E24" s="95">
        <v>2100</v>
      </c>
      <c r="F24" s="313"/>
      <c r="G24" s="168"/>
      <c r="H24" s="99"/>
      <c r="I24" s="315"/>
      <c r="J24" s="144">
        <v>4</v>
      </c>
      <c r="K24" s="95">
        <v>2500</v>
      </c>
      <c r="L24" s="313"/>
      <c r="M24" s="144">
        <v>1</v>
      </c>
      <c r="N24" s="95">
        <v>3100</v>
      </c>
      <c r="O24" s="313"/>
      <c r="P24" s="319">
        <f t="shared" si="0"/>
        <v>0</v>
      </c>
    </row>
    <row r="25" spans="1:16" x14ac:dyDescent="0.25">
      <c r="A25" s="40" t="s">
        <v>68</v>
      </c>
      <c r="B25" s="40" t="s">
        <v>36</v>
      </c>
      <c r="C25" s="308" t="s">
        <v>245</v>
      </c>
      <c r="D25" s="144">
        <v>3</v>
      </c>
      <c r="E25" s="95">
        <v>2700</v>
      </c>
      <c r="F25" s="313"/>
      <c r="G25" s="144">
        <v>2</v>
      </c>
      <c r="H25" s="97">
        <v>6900</v>
      </c>
      <c r="I25" s="313"/>
      <c r="J25" s="144">
        <v>2</v>
      </c>
      <c r="K25" s="95">
        <v>3500</v>
      </c>
      <c r="L25" s="313"/>
      <c r="M25" s="144">
        <v>2</v>
      </c>
      <c r="N25" s="95">
        <v>7500</v>
      </c>
      <c r="O25" s="313"/>
      <c r="P25" s="319">
        <f t="shared" si="0"/>
        <v>0</v>
      </c>
    </row>
    <row r="26" spans="1:16" x14ac:dyDescent="0.25">
      <c r="A26" s="40" t="s">
        <v>70</v>
      </c>
      <c r="B26" s="40" t="s">
        <v>36</v>
      </c>
      <c r="C26" s="308" t="s">
        <v>246</v>
      </c>
      <c r="D26" s="144">
        <v>1</v>
      </c>
      <c r="E26" s="95">
        <v>1600</v>
      </c>
      <c r="F26" s="313"/>
      <c r="G26" s="168"/>
      <c r="H26" s="99"/>
      <c r="I26" s="315"/>
      <c r="J26" s="144">
        <v>1</v>
      </c>
      <c r="K26" s="95">
        <v>1600</v>
      </c>
      <c r="L26" s="313"/>
      <c r="M26" s="144">
        <v>1</v>
      </c>
      <c r="N26" s="95">
        <v>4000</v>
      </c>
      <c r="O26" s="313"/>
      <c r="P26" s="319">
        <f t="shared" si="0"/>
        <v>0</v>
      </c>
    </row>
    <row r="27" spans="1:16" x14ac:dyDescent="0.25">
      <c r="A27" s="40" t="s">
        <v>72</v>
      </c>
      <c r="B27" s="40" t="s">
        <v>36</v>
      </c>
      <c r="C27" s="308">
        <v>3015</v>
      </c>
      <c r="D27" s="144">
        <v>1</v>
      </c>
      <c r="E27" s="95">
        <v>1000</v>
      </c>
      <c r="F27" s="313"/>
      <c r="G27" s="144">
        <v>2</v>
      </c>
      <c r="H27" s="97">
        <v>2000</v>
      </c>
      <c r="I27" s="313"/>
      <c r="J27" s="144">
        <v>2</v>
      </c>
      <c r="K27" s="95">
        <v>3000</v>
      </c>
      <c r="L27" s="313"/>
      <c r="M27" s="144">
        <v>1</v>
      </c>
      <c r="N27" s="95">
        <v>4000</v>
      </c>
      <c r="O27" s="313"/>
      <c r="P27" s="319">
        <f t="shared" si="0"/>
        <v>0</v>
      </c>
    </row>
    <row r="28" spans="1:16" x14ac:dyDescent="0.25">
      <c r="A28" s="40" t="s">
        <v>74</v>
      </c>
      <c r="B28" s="40" t="s">
        <v>36</v>
      </c>
      <c r="C28" s="308">
        <v>1160</v>
      </c>
      <c r="D28" s="144">
        <v>1</v>
      </c>
      <c r="E28" s="96">
        <v>2500</v>
      </c>
      <c r="F28" s="314"/>
      <c r="G28" s="168"/>
      <c r="H28" s="99"/>
      <c r="I28" s="317"/>
      <c r="J28" s="144">
        <v>9</v>
      </c>
      <c r="K28" s="96">
        <v>3000</v>
      </c>
      <c r="L28" s="314"/>
      <c r="M28" s="168"/>
      <c r="N28" s="100"/>
      <c r="O28" s="317"/>
      <c r="P28" s="319">
        <f t="shared" si="0"/>
        <v>0</v>
      </c>
    </row>
    <row r="29" spans="1:16" x14ac:dyDescent="0.25">
      <c r="A29" s="40" t="s">
        <v>76</v>
      </c>
      <c r="B29" s="40" t="s">
        <v>36</v>
      </c>
      <c r="C29" s="308" t="s">
        <v>247</v>
      </c>
      <c r="D29" s="168"/>
      <c r="E29" s="98"/>
      <c r="F29" s="315"/>
      <c r="G29" s="168"/>
      <c r="H29" s="99"/>
      <c r="I29" s="315"/>
      <c r="J29" s="144">
        <v>1</v>
      </c>
      <c r="K29" s="95">
        <v>3000</v>
      </c>
      <c r="L29" s="313"/>
      <c r="M29" s="168"/>
      <c r="N29" s="98"/>
      <c r="O29" s="315"/>
      <c r="P29" s="319">
        <f t="shared" si="0"/>
        <v>0</v>
      </c>
    </row>
    <row r="30" spans="1:16" x14ac:dyDescent="0.25">
      <c r="A30" s="40" t="s">
        <v>78</v>
      </c>
      <c r="B30" s="40" t="s">
        <v>36</v>
      </c>
      <c r="C30" s="308" t="s">
        <v>248</v>
      </c>
      <c r="D30" s="144">
        <v>1</v>
      </c>
      <c r="E30" s="95">
        <v>2500</v>
      </c>
      <c r="F30" s="313"/>
      <c r="G30" s="168"/>
      <c r="H30" s="99"/>
      <c r="I30" s="315"/>
      <c r="J30" s="144">
        <v>1</v>
      </c>
      <c r="K30" s="95">
        <v>2500</v>
      </c>
      <c r="L30" s="313"/>
      <c r="M30" s="168"/>
      <c r="N30" s="98"/>
      <c r="O30" s="315"/>
      <c r="P30" s="319">
        <f t="shared" si="0"/>
        <v>0</v>
      </c>
    </row>
    <row r="31" spans="1:16" x14ac:dyDescent="0.25">
      <c r="A31" s="40" t="s">
        <v>80</v>
      </c>
      <c r="B31" s="40" t="s">
        <v>36</v>
      </c>
      <c r="C31" s="309">
        <v>1100</v>
      </c>
      <c r="D31" s="144">
        <v>1</v>
      </c>
      <c r="E31" s="95">
        <v>2500</v>
      </c>
      <c r="F31" s="313"/>
      <c r="G31" s="168"/>
      <c r="H31" s="99"/>
      <c r="I31" s="315"/>
      <c r="J31" s="144">
        <v>7</v>
      </c>
      <c r="K31" s="95">
        <v>2500</v>
      </c>
      <c r="L31" s="313"/>
      <c r="M31" s="168"/>
      <c r="N31" s="98"/>
      <c r="O31" s="315"/>
      <c r="P31" s="319">
        <f t="shared" si="0"/>
        <v>0</v>
      </c>
    </row>
    <row r="32" spans="1:16" x14ac:dyDescent="0.25">
      <c r="A32" s="40" t="s">
        <v>82</v>
      </c>
      <c r="B32" s="40" t="s">
        <v>36</v>
      </c>
      <c r="C32" s="308" t="s">
        <v>249</v>
      </c>
      <c r="D32" s="144">
        <v>1</v>
      </c>
      <c r="E32" s="95">
        <v>6000</v>
      </c>
      <c r="F32" s="313"/>
      <c r="G32" s="144">
        <v>1</v>
      </c>
      <c r="H32" s="97">
        <v>10000</v>
      </c>
      <c r="I32" s="313"/>
      <c r="J32" s="144">
        <v>1</v>
      </c>
      <c r="K32" s="95">
        <v>6900</v>
      </c>
      <c r="L32" s="313"/>
      <c r="M32" s="144">
        <v>1</v>
      </c>
      <c r="N32" s="95">
        <v>10000</v>
      </c>
      <c r="O32" s="313"/>
      <c r="P32" s="319">
        <f t="shared" si="0"/>
        <v>0</v>
      </c>
    </row>
    <row r="33" spans="1:16" x14ac:dyDescent="0.25">
      <c r="A33" s="40" t="s">
        <v>84</v>
      </c>
      <c r="B33" s="40" t="s">
        <v>36</v>
      </c>
      <c r="C33" s="308" t="s">
        <v>250</v>
      </c>
      <c r="D33" s="144">
        <v>1</v>
      </c>
      <c r="E33" s="95">
        <v>3100</v>
      </c>
      <c r="F33" s="313"/>
      <c r="G33" s="144">
        <v>1</v>
      </c>
      <c r="H33" s="97">
        <v>9000</v>
      </c>
      <c r="I33" s="313"/>
      <c r="J33" s="144">
        <v>1</v>
      </c>
      <c r="K33" s="95">
        <v>3100</v>
      </c>
      <c r="L33" s="313"/>
      <c r="M33" s="144">
        <v>1</v>
      </c>
      <c r="N33" s="95">
        <v>9000</v>
      </c>
      <c r="O33" s="313"/>
      <c r="P33" s="319">
        <f t="shared" si="0"/>
        <v>0</v>
      </c>
    </row>
    <row r="34" spans="1:16" x14ac:dyDescent="0.25">
      <c r="A34" s="40" t="s">
        <v>86</v>
      </c>
      <c r="B34" s="40" t="s">
        <v>36</v>
      </c>
      <c r="C34" s="308" t="s">
        <v>251</v>
      </c>
      <c r="D34" s="144">
        <v>1</v>
      </c>
      <c r="E34" s="95">
        <v>10500</v>
      </c>
      <c r="F34" s="313"/>
      <c r="G34" s="144">
        <v>1</v>
      </c>
      <c r="H34" s="97">
        <v>25000</v>
      </c>
      <c r="I34" s="313"/>
      <c r="J34" s="144">
        <v>1</v>
      </c>
      <c r="K34" s="95">
        <v>10500</v>
      </c>
      <c r="L34" s="313"/>
      <c r="M34" s="144">
        <v>1</v>
      </c>
      <c r="N34" s="95">
        <v>25000</v>
      </c>
      <c r="O34" s="313"/>
      <c r="P34" s="319">
        <f t="shared" si="0"/>
        <v>0</v>
      </c>
    </row>
    <row r="35" spans="1:16" x14ac:dyDescent="0.25">
      <c r="A35" s="40" t="s">
        <v>87</v>
      </c>
      <c r="B35" s="40" t="s">
        <v>36</v>
      </c>
      <c r="C35" s="308" t="s">
        <v>252</v>
      </c>
      <c r="D35" s="144">
        <v>1</v>
      </c>
      <c r="E35" s="95">
        <v>5000</v>
      </c>
      <c r="F35" s="313"/>
      <c r="G35" s="168"/>
      <c r="H35" s="99"/>
      <c r="I35" s="315"/>
      <c r="J35" s="144">
        <v>1</v>
      </c>
      <c r="K35" s="95">
        <v>6000</v>
      </c>
      <c r="L35" s="313"/>
      <c r="M35" s="168"/>
      <c r="N35" s="98"/>
      <c r="O35" s="315"/>
      <c r="P35" s="319">
        <f t="shared" si="0"/>
        <v>0</v>
      </c>
    </row>
    <row r="36" spans="1:16" x14ac:dyDescent="0.25">
      <c r="A36" s="40" t="s">
        <v>90</v>
      </c>
      <c r="B36" s="40" t="s">
        <v>36</v>
      </c>
      <c r="C36" s="308" t="s">
        <v>253</v>
      </c>
      <c r="D36" s="144">
        <v>1</v>
      </c>
      <c r="E36" s="95">
        <v>6000</v>
      </c>
      <c r="F36" s="313"/>
      <c r="G36" s="144">
        <v>1</v>
      </c>
      <c r="H36" s="97">
        <v>12500</v>
      </c>
      <c r="I36" s="313"/>
      <c r="J36" s="144">
        <v>6</v>
      </c>
      <c r="K36" s="95">
        <v>6000</v>
      </c>
      <c r="L36" s="313"/>
      <c r="M36" s="144">
        <v>1</v>
      </c>
      <c r="N36" s="95">
        <v>13000</v>
      </c>
      <c r="O36" s="313"/>
      <c r="P36" s="319">
        <f t="shared" si="0"/>
        <v>0</v>
      </c>
    </row>
    <row r="37" spans="1:16" x14ac:dyDescent="0.25">
      <c r="A37" s="40" t="s">
        <v>92</v>
      </c>
      <c r="B37" s="40" t="s">
        <v>36</v>
      </c>
      <c r="C37" s="308" t="s">
        <v>254</v>
      </c>
      <c r="D37" s="144">
        <v>1</v>
      </c>
      <c r="E37" s="95">
        <v>2700</v>
      </c>
      <c r="F37" s="313"/>
      <c r="G37" s="144">
        <v>2</v>
      </c>
      <c r="H37" s="97">
        <v>6800</v>
      </c>
      <c r="I37" s="313"/>
      <c r="J37" s="144">
        <v>2</v>
      </c>
      <c r="K37" s="95">
        <v>3500</v>
      </c>
      <c r="L37" s="313"/>
      <c r="M37" s="144">
        <v>2</v>
      </c>
      <c r="N37" s="95">
        <v>11000</v>
      </c>
      <c r="O37" s="313"/>
      <c r="P37" s="319">
        <f t="shared" si="0"/>
        <v>0</v>
      </c>
    </row>
    <row r="38" spans="1:16" x14ac:dyDescent="0.25">
      <c r="A38" s="40" t="s">
        <v>95</v>
      </c>
      <c r="B38" s="40" t="s">
        <v>36</v>
      </c>
      <c r="C38" s="308" t="s">
        <v>255</v>
      </c>
      <c r="D38" s="144">
        <v>17</v>
      </c>
      <c r="E38" s="95">
        <v>3000</v>
      </c>
      <c r="F38" s="313"/>
      <c r="G38" s="144">
        <v>3</v>
      </c>
      <c r="H38" s="97">
        <v>10000</v>
      </c>
      <c r="I38" s="313"/>
      <c r="J38" s="144">
        <v>5</v>
      </c>
      <c r="K38" s="95">
        <v>3000</v>
      </c>
      <c r="L38" s="313"/>
      <c r="M38" s="144">
        <v>3</v>
      </c>
      <c r="N38" s="95">
        <v>10000</v>
      </c>
      <c r="O38" s="313"/>
      <c r="P38" s="319">
        <f t="shared" si="0"/>
        <v>0</v>
      </c>
    </row>
    <row r="39" spans="1:16" x14ac:dyDescent="0.25">
      <c r="A39" s="40" t="s">
        <v>98</v>
      </c>
      <c r="B39" s="40" t="s">
        <v>36</v>
      </c>
      <c r="C39" s="140" t="s">
        <v>256</v>
      </c>
      <c r="D39" s="144">
        <v>9</v>
      </c>
      <c r="E39" s="96">
        <v>950</v>
      </c>
      <c r="F39" s="313"/>
      <c r="G39" s="168"/>
      <c r="H39" s="99"/>
      <c r="I39" s="315"/>
      <c r="J39" s="168"/>
      <c r="K39" s="99"/>
      <c r="L39" s="315"/>
      <c r="M39" s="168"/>
      <c r="N39" s="99"/>
      <c r="O39" s="315"/>
      <c r="P39" s="319">
        <f t="shared" si="0"/>
        <v>0</v>
      </c>
    </row>
    <row r="40" spans="1:16" x14ac:dyDescent="0.25">
      <c r="A40" s="40" t="s">
        <v>100</v>
      </c>
      <c r="B40" s="40" t="s">
        <v>36</v>
      </c>
      <c r="C40" s="310" t="s">
        <v>257</v>
      </c>
      <c r="D40" s="144">
        <v>1</v>
      </c>
      <c r="E40" s="96">
        <v>1500</v>
      </c>
      <c r="F40" s="313"/>
      <c r="G40" s="144">
        <v>1</v>
      </c>
      <c r="H40" s="97">
        <v>4000</v>
      </c>
      <c r="I40" s="313"/>
      <c r="J40" s="168"/>
      <c r="K40" s="99"/>
      <c r="L40" s="315"/>
      <c r="M40" s="168"/>
      <c r="N40" s="99"/>
      <c r="O40" s="315"/>
      <c r="P40" s="319">
        <f t="shared" si="0"/>
        <v>0</v>
      </c>
    </row>
    <row r="41" spans="1:16" x14ac:dyDescent="0.25">
      <c r="A41" s="40" t="s">
        <v>103</v>
      </c>
      <c r="B41" s="40" t="s">
        <v>36</v>
      </c>
      <c r="C41" s="311" t="s">
        <v>258</v>
      </c>
      <c r="D41" s="144">
        <v>1</v>
      </c>
      <c r="E41" s="96">
        <v>950</v>
      </c>
      <c r="F41" s="313"/>
      <c r="G41" s="168"/>
      <c r="H41" s="99"/>
      <c r="I41" s="315"/>
      <c r="J41" s="144">
        <v>1</v>
      </c>
      <c r="K41" s="96">
        <v>950</v>
      </c>
      <c r="L41" s="313"/>
      <c r="M41" s="144">
        <v>1</v>
      </c>
      <c r="N41" s="96">
        <v>2000</v>
      </c>
      <c r="O41" s="313"/>
      <c r="P41" s="319">
        <f t="shared" si="0"/>
        <v>0</v>
      </c>
    </row>
    <row r="42" spans="1:16" x14ac:dyDescent="0.25">
      <c r="A42" s="40" t="s">
        <v>106</v>
      </c>
      <c r="B42" s="40" t="s">
        <v>36</v>
      </c>
      <c r="C42" s="311" t="s">
        <v>259</v>
      </c>
      <c r="D42" s="144">
        <v>7</v>
      </c>
      <c r="E42" s="96">
        <v>1600</v>
      </c>
      <c r="F42" s="313"/>
      <c r="G42" s="144">
        <v>1</v>
      </c>
      <c r="H42" s="97">
        <v>3500</v>
      </c>
      <c r="I42" s="313"/>
      <c r="J42" s="144">
        <v>1</v>
      </c>
      <c r="K42" s="96">
        <v>1500</v>
      </c>
      <c r="L42" s="313"/>
      <c r="M42" s="144">
        <v>1</v>
      </c>
      <c r="N42" s="97">
        <v>3500</v>
      </c>
      <c r="O42" s="313"/>
      <c r="P42" s="319">
        <f t="shared" si="0"/>
        <v>0</v>
      </c>
    </row>
    <row r="43" spans="1:16" x14ac:dyDescent="0.25">
      <c r="A43" s="40" t="s">
        <v>108</v>
      </c>
      <c r="B43" s="40" t="s">
        <v>62</v>
      </c>
      <c r="C43" s="308" t="s">
        <v>260</v>
      </c>
      <c r="D43" s="144">
        <v>1</v>
      </c>
      <c r="E43" s="95">
        <v>2500</v>
      </c>
      <c r="F43" s="313"/>
      <c r="G43" s="168"/>
      <c r="H43" s="99"/>
      <c r="I43" s="315"/>
      <c r="J43" s="144">
        <v>1</v>
      </c>
      <c r="K43" s="95">
        <v>2500</v>
      </c>
      <c r="L43" s="313"/>
      <c r="M43" s="168"/>
      <c r="N43" s="98"/>
      <c r="O43" s="315"/>
      <c r="P43" s="319">
        <f t="shared" si="0"/>
        <v>0</v>
      </c>
    </row>
    <row r="44" spans="1:16" x14ac:dyDescent="0.25">
      <c r="A44" s="40" t="s">
        <v>110</v>
      </c>
      <c r="B44" s="40" t="s">
        <v>62</v>
      </c>
      <c r="C44" s="308" t="s">
        <v>261</v>
      </c>
      <c r="D44" s="144">
        <v>1</v>
      </c>
      <c r="E44" s="95">
        <v>7200</v>
      </c>
      <c r="F44" s="313"/>
      <c r="G44" s="168"/>
      <c r="H44" s="99"/>
      <c r="I44" s="315"/>
      <c r="J44" s="144">
        <v>7</v>
      </c>
      <c r="K44" s="95">
        <v>7200</v>
      </c>
      <c r="L44" s="313"/>
      <c r="M44" s="168"/>
      <c r="N44" s="98"/>
      <c r="O44" s="315"/>
      <c r="P44" s="319">
        <f t="shared" si="0"/>
        <v>0</v>
      </c>
    </row>
    <row r="45" spans="1:16" x14ac:dyDescent="0.25">
      <c r="A45" s="40" t="s">
        <v>113</v>
      </c>
      <c r="B45" s="40" t="s">
        <v>62</v>
      </c>
      <c r="C45" s="308" t="s">
        <v>262</v>
      </c>
      <c r="D45" s="144">
        <v>1</v>
      </c>
      <c r="E45" s="95">
        <v>12000</v>
      </c>
      <c r="F45" s="313"/>
      <c r="G45" s="168"/>
      <c r="H45" s="99"/>
      <c r="I45" s="315"/>
      <c r="J45" s="144">
        <v>1</v>
      </c>
      <c r="K45" s="95">
        <v>12000</v>
      </c>
      <c r="L45" s="313"/>
      <c r="M45" s="168"/>
      <c r="N45" s="98"/>
      <c r="O45" s="315"/>
      <c r="P45" s="319">
        <f t="shared" si="0"/>
        <v>0</v>
      </c>
    </row>
    <row r="46" spans="1:16" x14ac:dyDescent="0.25">
      <c r="A46" s="40" t="s">
        <v>263</v>
      </c>
      <c r="B46" s="40" t="s">
        <v>62</v>
      </c>
      <c r="C46" s="308" t="s">
        <v>264</v>
      </c>
      <c r="D46" s="144">
        <v>1</v>
      </c>
      <c r="E46" s="95">
        <v>2500</v>
      </c>
      <c r="F46" s="313"/>
      <c r="G46" s="168"/>
      <c r="H46" s="99"/>
      <c r="I46" s="315"/>
      <c r="J46" s="144">
        <v>6</v>
      </c>
      <c r="K46" s="95">
        <v>2500</v>
      </c>
      <c r="L46" s="313"/>
      <c r="M46" s="168"/>
      <c r="N46" s="98"/>
      <c r="O46" s="315"/>
      <c r="P46" s="319">
        <f t="shared" si="0"/>
        <v>0</v>
      </c>
    </row>
    <row r="47" spans="1:16" x14ac:dyDescent="0.25">
      <c r="A47" s="40" t="s">
        <v>265</v>
      </c>
      <c r="B47" s="40" t="s">
        <v>62</v>
      </c>
      <c r="C47" s="308" t="s">
        <v>266</v>
      </c>
      <c r="D47" s="144">
        <v>15</v>
      </c>
      <c r="E47" s="95">
        <v>7200</v>
      </c>
      <c r="F47" s="313"/>
      <c r="G47" s="168"/>
      <c r="H47" s="99"/>
      <c r="I47" s="315"/>
      <c r="J47" s="144">
        <v>8</v>
      </c>
      <c r="K47" s="95">
        <v>7200</v>
      </c>
      <c r="L47" s="313"/>
      <c r="M47" s="144">
        <v>1</v>
      </c>
      <c r="N47" s="95">
        <v>14400</v>
      </c>
      <c r="O47" s="313"/>
      <c r="P47" s="319">
        <f t="shared" si="0"/>
        <v>0</v>
      </c>
    </row>
    <row r="48" spans="1:16" x14ac:dyDescent="0.25">
      <c r="A48" s="40" t="s">
        <v>267</v>
      </c>
      <c r="B48" s="40" t="s">
        <v>62</v>
      </c>
      <c r="C48" s="308" t="s">
        <v>268</v>
      </c>
      <c r="D48" s="144">
        <v>1</v>
      </c>
      <c r="E48" s="95">
        <v>7200</v>
      </c>
      <c r="F48" s="313"/>
      <c r="G48" s="168"/>
      <c r="H48" s="99"/>
      <c r="I48" s="315"/>
      <c r="J48" s="144">
        <v>1</v>
      </c>
      <c r="K48" s="95">
        <v>7200</v>
      </c>
      <c r="L48" s="313"/>
      <c r="M48" s="168"/>
      <c r="N48" s="98"/>
      <c r="O48" s="315"/>
      <c r="P48" s="319">
        <f t="shared" si="0"/>
        <v>0</v>
      </c>
    </row>
    <row r="49" spans="1:16" x14ac:dyDescent="0.25">
      <c r="A49" s="40" t="s">
        <v>269</v>
      </c>
      <c r="B49" s="40" t="s">
        <v>62</v>
      </c>
      <c r="C49" s="308" t="s">
        <v>270</v>
      </c>
      <c r="D49" s="144">
        <v>1</v>
      </c>
      <c r="E49" s="95">
        <v>3000</v>
      </c>
      <c r="F49" s="313"/>
      <c r="G49" s="168"/>
      <c r="H49" s="99"/>
      <c r="I49" s="315"/>
      <c r="J49" s="144">
        <v>8</v>
      </c>
      <c r="K49" s="95">
        <v>3000</v>
      </c>
      <c r="L49" s="313"/>
      <c r="M49" s="144">
        <v>1</v>
      </c>
      <c r="N49" s="95">
        <v>14400</v>
      </c>
      <c r="O49" s="313"/>
      <c r="P49" s="319">
        <f t="shared" si="0"/>
        <v>0</v>
      </c>
    </row>
    <row r="50" spans="1:16" x14ac:dyDescent="0.25">
      <c r="A50" s="40" t="s">
        <v>271</v>
      </c>
      <c r="B50" s="40" t="s">
        <v>62</v>
      </c>
      <c r="C50" s="308" t="s">
        <v>272</v>
      </c>
      <c r="D50" s="144">
        <v>1</v>
      </c>
      <c r="E50" s="95">
        <v>25000</v>
      </c>
      <c r="F50" s="313"/>
      <c r="G50" s="168"/>
      <c r="H50" s="99"/>
      <c r="I50" s="315"/>
      <c r="J50" s="144">
        <v>1</v>
      </c>
      <c r="K50" s="95">
        <v>25000</v>
      </c>
      <c r="L50" s="313"/>
      <c r="M50" s="168"/>
      <c r="N50" s="98"/>
      <c r="O50" s="315"/>
      <c r="P50" s="319">
        <f t="shared" si="0"/>
        <v>0</v>
      </c>
    </row>
    <row r="51" spans="1:16" x14ac:dyDescent="0.25">
      <c r="A51" s="40" t="s">
        <v>273</v>
      </c>
      <c r="B51" s="40" t="s">
        <v>274</v>
      </c>
      <c r="C51" s="308" t="s">
        <v>275</v>
      </c>
      <c r="D51" s="144">
        <v>1</v>
      </c>
      <c r="E51" s="95">
        <v>2000</v>
      </c>
      <c r="F51" s="313"/>
      <c r="G51" s="168"/>
      <c r="H51" s="99"/>
      <c r="I51" s="315"/>
      <c r="J51" s="144">
        <v>1</v>
      </c>
      <c r="K51" s="95">
        <v>2000</v>
      </c>
      <c r="L51" s="313"/>
      <c r="M51" s="168"/>
      <c r="N51" s="98"/>
      <c r="O51" s="315"/>
      <c r="P51" s="319">
        <f t="shared" si="0"/>
        <v>0</v>
      </c>
    </row>
    <row r="52" spans="1:16" x14ac:dyDescent="0.25">
      <c r="A52" s="40" t="s">
        <v>276</v>
      </c>
      <c r="B52" s="40" t="s">
        <v>139</v>
      </c>
      <c r="C52" s="308" t="s">
        <v>277</v>
      </c>
      <c r="D52" s="144">
        <v>1</v>
      </c>
      <c r="E52" s="95">
        <v>3000</v>
      </c>
      <c r="F52" s="313"/>
      <c r="G52" s="168"/>
      <c r="H52" s="99"/>
      <c r="I52" s="315"/>
      <c r="J52" s="144">
        <v>1</v>
      </c>
      <c r="K52" s="95">
        <v>4000</v>
      </c>
      <c r="L52" s="313"/>
      <c r="M52" s="168"/>
      <c r="N52" s="98"/>
      <c r="O52" s="315"/>
      <c r="P52" s="319">
        <f t="shared" si="0"/>
        <v>0</v>
      </c>
    </row>
    <row r="53" spans="1:16" x14ac:dyDescent="0.25">
      <c r="A53" s="40" t="s">
        <v>278</v>
      </c>
      <c r="B53" s="40" t="s">
        <v>88</v>
      </c>
      <c r="C53" s="140" t="s">
        <v>279</v>
      </c>
      <c r="D53" s="144">
        <v>1</v>
      </c>
      <c r="E53" s="97">
        <v>3000</v>
      </c>
      <c r="F53" s="316"/>
      <c r="G53" s="144">
        <v>1</v>
      </c>
      <c r="H53" s="97">
        <v>7000</v>
      </c>
      <c r="I53" s="316"/>
      <c r="J53" s="144">
        <v>1</v>
      </c>
      <c r="K53" s="97">
        <v>3000</v>
      </c>
      <c r="L53" s="316"/>
      <c r="M53" s="144">
        <v>1</v>
      </c>
      <c r="N53" s="97">
        <v>7000</v>
      </c>
      <c r="O53" s="316"/>
      <c r="P53" s="319">
        <f t="shared" si="0"/>
        <v>0</v>
      </c>
    </row>
    <row r="54" spans="1:16" x14ac:dyDescent="0.25">
      <c r="A54" s="40" t="s">
        <v>280</v>
      </c>
      <c r="B54" s="40" t="s">
        <v>96</v>
      </c>
      <c r="C54" s="308" t="s">
        <v>281</v>
      </c>
      <c r="D54" s="144">
        <v>1</v>
      </c>
      <c r="E54" s="95">
        <v>5000</v>
      </c>
      <c r="F54" s="313"/>
      <c r="G54" s="144">
        <v>1</v>
      </c>
      <c r="H54" s="97">
        <v>10000</v>
      </c>
      <c r="I54" s="313"/>
      <c r="J54" s="144">
        <v>2</v>
      </c>
      <c r="K54" s="95">
        <v>5000</v>
      </c>
      <c r="L54" s="313"/>
      <c r="M54" s="144">
        <v>1</v>
      </c>
      <c r="N54" s="95">
        <v>10000</v>
      </c>
      <c r="O54" s="313"/>
      <c r="P54" s="319">
        <f t="shared" si="0"/>
        <v>0</v>
      </c>
    </row>
    <row r="55" spans="1:16" x14ac:dyDescent="0.25">
      <c r="A55" s="40" t="s">
        <v>282</v>
      </c>
      <c r="B55" s="40" t="s">
        <v>96</v>
      </c>
      <c r="C55" s="308" t="s">
        <v>283</v>
      </c>
      <c r="D55" s="144">
        <v>2</v>
      </c>
      <c r="E55" s="95">
        <v>1000</v>
      </c>
      <c r="F55" s="313"/>
      <c r="G55" s="144">
        <v>2</v>
      </c>
      <c r="H55" s="97">
        <v>1800</v>
      </c>
      <c r="I55" s="313"/>
      <c r="J55" s="144">
        <v>2</v>
      </c>
      <c r="K55" s="95">
        <v>1000</v>
      </c>
      <c r="L55" s="313"/>
      <c r="M55" s="144">
        <v>2</v>
      </c>
      <c r="N55" s="95">
        <v>1800</v>
      </c>
      <c r="O55" s="313"/>
      <c r="P55" s="319">
        <f t="shared" si="0"/>
        <v>0</v>
      </c>
    </row>
    <row r="56" spans="1:16" ht="15.75" thickBot="1" x14ac:dyDescent="0.3">
      <c r="A56" s="237" t="s">
        <v>284</v>
      </c>
      <c r="B56" s="237" t="s">
        <v>96</v>
      </c>
      <c r="C56" s="320" t="s">
        <v>285</v>
      </c>
      <c r="D56" s="244">
        <v>1</v>
      </c>
      <c r="E56" s="321">
        <v>1000</v>
      </c>
      <c r="F56" s="322"/>
      <c r="G56" s="244">
        <v>1</v>
      </c>
      <c r="H56" s="323">
        <v>1800</v>
      </c>
      <c r="I56" s="322"/>
      <c r="J56" s="244">
        <v>1</v>
      </c>
      <c r="K56" s="321">
        <v>1000</v>
      </c>
      <c r="L56" s="322"/>
      <c r="M56" s="244">
        <v>1</v>
      </c>
      <c r="N56" s="321">
        <v>1800</v>
      </c>
      <c r="O56" s="322"/>
      <c r="P56" s="324">
        <f t="shared" si="0"/>
        <v>0</v>
      </c>
    </row>
    <row r="57" spans="1:16" ht="15.75" thickBot="1" x14ac:dyDescent="0.3"/>
    <row r="58" spans="1:16" ht="19.5" thickBot="1" x14ac:dyDescent="0.35">
      <c r="O58" s="166" t="s">
        <v>115</v>
      </c>
      <c r="P58" s="163">
        <f>SUM(P4:P56)</f>
        <v>0</v>
      </c>
    </row>
    <row r="59" spans="1:16" ht="15.75" thickBot="1" x14ac:dyDescent="0.3"/>
    <row r="60" spans="1:16" ht="18" customHeight="1" thickBot="1" x14ac:dyDescent="0.3">
      <c r="A60" s="361" t="s">
        <v>417</v>
      </c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3"/>
    </row>
    <row r="61" spans="1:16" ht="18" thickBot="1" x14ac:dyDescent="0.3">
      <c r="G61" s="174"/>
      <c r="H61" s="174"/>
      <c r="I61" s="174"/>
      <c r="J61" s="174"/>
      <c r="K61" s="174"/>
      <c r="L61" s="174"/>
    </row>
    <row r="62" spans="1:16" ht="39.75" customHeight="1" thickBot="1" x14ac:dyDescent="0.3">
      <c r="A62" s="340" t="s">
        <v>416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2"/>
    </row>
    <row r="63" spans="1:16" ht="18" thickBot="1" x14ac:dyDescent="0.3">
      <c r="G63" s="175"/>
      <c r="H63" s="175"/>
      <c r="I63" s="175"/>
      <c r="J63" s="175"/>
      <c r="K63" s="175"/>
      <c r="L63" s="175"/>
    </row>
    <row r="64" spans="1:16" ht="39.75" customHeight="1" thickBot="1" x14ac:dyDescent="0.3">
      <c r="A64" s="343" t="s">
        <v>418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5"/>
    </row>
  </sheetData>
  <mergeCells count="8">
    <mergeCell ref="A60:P60"/>
    <mergeCell ref="A62:P62"/>
    <mergeCell ref="A64:P64"/>
    <mergeCell ref="A1:P1"/>
    <mergeCell ref="A2:C2"/>
    <mergeCell ref="D2:I2"/>
    <mergeCell ref="J2:O2"/>
    <mergeCell ref="P2:P3"/>
  </mergeCells>
  <conditionalFormatting sqref="B3">
    <cfRule type="duplicateValues" dxfId="10" priority="5"/>
  </conditionalFormatting>
  <conditionalFormatting sqref="C24">
    <cfRule type="duplicateValues" dxfId="9" priority="1"/>
  </conditionalFormatting>
  <conditionalFormatting sqref="C39:C53 C4:C23 C25:C34">
    <cfRule type="duplicateValues" dxfId="8" priority="2"/>
  </conditionalFormatting>
  <conditionalFormatting sqref="C35:C38">
    <cfRule type="duplicateValues" dxfId="7" priority="3"/>
  </conditionalFormatting>
  <dataValidations count="1">
    <dataValidation type="decimal" allowBlank="1" showInputMessage="1" showErrorMessage="1" errorTitle="Niepoprawny format danych" error="Oczekiwany format to liczba dziesiętna np.: 123,45" sqref="L39:L40 I4:I56 O39:O56 N4:O38 K41:L56 K4:L38 E4:F56 N43:N56 N41 P4:P56 O58" xr:uid="{00000000-0002-0000-0400-000000000000}">
      <formula1>0</formula1>
      <formula2>9999999999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N81"/>
  <sheetViews>
    <sheetView tabSelected="1" topLeftCell="A16" zoomScale="50" zoomScaleNormal="50" workbookViewId="0">
      <selection activeCell="X74" sqref="X74"/>
    </sheetView>
  </sheetViews>
  <sheetFormatPr defaultRowHeight="15" x14ac:dyDescent="0.25"/>
  <cols>
    <col min="1" max="1" width="4.7109375" customWidth="1"/>
    <col min="2" max="2" width="15.140625" customWidth="1"/>
    <col min="3" max="3" width="22.85546875" customWidth="1"/>
    <col min="4" max="4" width="11.42578125" customWidth="1"/>
    <col min="5" max="5" width="18.5703125" customWidth="1"/>
    <col min="6" max="6" width="14.42578125" style="7" customWidth="1"/>
    <col min="7" max="7" width="12.28515625" customWidth="1"/>
    <col min="8" max="8" width="13.7109375" customWidth="1"/>
    <col min="9" max="9" width="15.85546875" style="7" customWidth="1"/>
    <col min="10" max="11" width="15.5703125" bestFit="1" customWidth="1"/>
    <col min="12" max="12" width="15.5703125" style="7" customWidth="1"/>
    <col min="13" max="14" width="15.5703125" customWidth="1"/>
    <col min="15" max="15" width="15.5703125" style="7" customWidth="1"/>
    <col min="16" max="16" width="20.85546875" customWidth="1"/>
    <col min="19" max="19" width="23.7109375" bestFit="1" customWidth="1"/>
    <col min="20" max="20" width="14.5703125" bestFit="1" customWidth="1"/>
  </cols>
  <sheetData>
    <row r="1" spans="1:92" s="1" customFormat="1" ht="19.5" thickBot="1" x14ac:dyDescent="0.3">
      <c r="A1" s="346" t="s">
        <v>286</v>
      </c>
      <c r="B1" s="352"/>
      <c r="C1" s="352"/>
      <c r="D1" s="365"/>
      <c r="E1" s="365"/>
      <c r="F1" s="365"/>
      <c r="G1" s="365"/>
      <c r="H1" s="365"/>
      <c r="I1" s="365"/>
      <c r="J1" s="352"/>
      <c r="K1" s="352"/>
      <c r="L1" s="352"/>
      <c r="M1" s="352"/>
      <c r="N1" s="352"/>
      <c r="O1" s="352"/>
      <c r="P1" s="35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</row>
    <row r="2" spans="1:92" s="1" customFormat="1" ht="36" customHeight="1" thickBot="1" x14ac:dyDescent="0.3">
      <c r="A2" s="347" t="s">
        <v>1</v>
      </c>
      <c r="B2" s="354"/>
      <c r="C2" s="366"/>
      <c r="D2" s="348" t="s">
        <v>2</v>
      </c>
      <c r="E2" s="356"/>
      <c r="F2" s="356"/>
      <c r="G2" s="356"/>
      <c r="H2" s="356"/>
      <c r="I2" s="356"/>
      <c r="J2" s="349" t="s">
        <v>3</v>
      </c>
      <c r="K2" s="358"/>
      <c r="L2" s="358"/>
      <c r="M2" s="358"/>
      <c r="N2" s="358"/>
      <c r="O2" s="358"/>
      <c r="P2" s="350" t="s">
        <v>4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</row>
    <row r="3" spans="1:92" s="1" customFormat="1" ht="115.5" customHeight="1" thickBot="1" x14ac:dyDescent="0.3">
      <c r="A3" s="39" t="s">
        <v>5</v>
      </c>
      <c r="B3" s="38" t="s">
        <v>6</v>
      </c>
      <c r="C3" s="39" t="s">
        <v>7</v>
      </c>
      <c r="D3" s="3" t="s">
        <v>8</v>
      </c>
      <c r="E3" s="2" t="s">
        <v>9</v>
      </c>
      <c r="F3" s="4" t="s">
        <v>10</v>
      </c>
      <c r="G3" s="2" t="s">
        <v>11</v>
      </c>
      <c r="H3" s="2" t="s">
        <v>12</v>
      </c>
      <c r="I3" s="5" t="s">
        <v>13</v>
      </c>
      <c r="J3" s="6" t="s">
        <v>8</v>
      </c>
      <c r="K3" s="2" t="s">
        <v>9</v>
      </c>
      <c r="L3" s="4" t="s">
        <v>10</v>
      </c>
      <c r="M3" s="2" t="s">
        <v>11</v>
      </c>
      <c r="N3" s="2" t="s">
        <v>12</v>
      </c>
      <c r="O3" s="4" t="s">
        <v>13</v>
      </c>
      <c r="P3" s="36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</row>
    <row r="4" spans="1:92" s="1" customFormat="1" x14ac:dyDescent="0.25">
      <c r="A4" s="32" t="s">
        <v>20</v>
      </c>
      <c r="B4" s="45" t="s">
        <v>21</v>
      </c>
      <c r="C4" s="33" t="s">
        <v>287</v>
      </c>
      <c r="D4" s="112">
        <v>1</v>
      </c>
      <c r="E4" s="58">
        <v>3000</v>
      </c>
      <c r="F4" s="288"/>
      <c r="G4" s="325">
        <v>1</v>
      </c>
      <c r="H4" s="66">
        <v>8000</v>
      </c>
      <c r="I4" s="105"/>
      <c r="J4" s="113">
        <v>1</v>
      </c>
      <c r="K4" s="58">
        <v>3000</v>
      </c>
      <c r="L4" s="288"/>
      <c r="M4" s="113">
        <v>1</v>
      </c>
      <c r="N4" s="58">
        <v>8000</v>
      </c>
      <c r="O4" s="108"/>
      <c r="P4" s="330">
        <f>D4*F4+G4*I4+J4*L4+M4*O4</f>
        <v>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</row>
    <row r="5" spans="1:92" s="1" customFormat="1" x14ac:dyDescent="0.25">
      <c r="A5" s="32" t="s">
        <v>24</v>
      </c>
      <c r="B5" s="46" t="s">
        <v>21</v>
      </c>
      <c r="C5" s="40" t="s">
        <v>288</v>
      </c>
      <c r="D5" s="112">
        <v>1</v>
      </c>
      <c r="E5" s="97">
        <v>2000</v>
      </c>
      <c r="F5" s="316"/>
      <c r="G5" s="63"/>
      <c r="H5" s="73"/>
      <c r="I5" s="128"/>
      <c r="J5" s="113">
        <v>1</v>
      </c>
      <c r="K5" s="97">
        <v>2000</v>
      </c>
      <c r="L5" s="289"/>
      <c r="M5" s="130"/>
      <c r="N5" s="73"/>
      <c r="O5" s="131"/>
      <c r="P5" s="331">
        <f t="shared" ref="P5:P68" si="0">D5*F5+G5*I5+J5*L5+M5*O5</f>
        <v>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s="1" customFormat="1" x14ac:dyDescent="0.25">
      <c r="A6" s="32" t="s">
        <v>26</v>
      </c>
      <c r="B6" s="46" t="s">
        <v>21</v>
      </c>
      <c r="C6" s="40" t="s">
        <v>289</v>
      </c>
      <c r="D6" s="112">
        <v>1</v>
      </c>
      <c r="E6" s="97">
        <v>1200</v>
      </c>
      <c r="F6" s="316"/>
      <c r="G6" s="325">
        <v>1</v>
      </c>
      <c r="H6" s="97">
        <v>3000</v>
      </c>
      <c r="I6" s="106"/>
      <c r="J6" s="113">
        <v>1</v>
      </c>
      <c r="K6" s="97">
        <v>1500</v>
      </c>
      <c r="L6" s="316"/>
      <c r="M6" s="113">
        <v>1</v>
      </c>
      <c r="N6" s="97">
        <v>3000</v>
      </c>
      <c r="O6" s="110"/>
      <c r="P6" s="331">
        <f t="shared" si="0"/>
        <v>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s="1" customFormat="1" x14ac:dyDescent="0.25">
      <c r="A7" s="32" t="s">
        <v>29</v>
      </c>
      <c r="B7" s="46" t="s">
        <v>21</v>
      </c>
      <c r="C7" s="40" t="s">
        <v>290</v>
      </c>
      <c r="D7" s="112">
        <v>1</v>
      </c>
      <c r="E7" s="97">
        <v>1500</v>
      </c>
      <c r="F7" s="316"/>
      <c r="G7" s="63"/>
      <c r="H7" s="99"/>
      <c r="I7" s="129"/>
      <c r="J7" s="113">
        <v>1</v>
      </c>
      <c r="K7" s="97">
        <v>1500</v>
      </c>
      <c r="L7" s="327"/>
      <c r="M7" s="130"/>
      <c r="N7" s="99"/>
      <c r="O7" s="125"/>
      <c r="P7" s="331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s="1" customFormat="1" x14ac:dyDescent="0.25">
      <c r="A8" s="32" t="s">
        <v>31</v>
      </c>
      <c r="B8" s="45" t="s">
        <v>27</v>
      </c>
      <c r="C8" s="33" t="s">
        <v>291</v>
      </c>
      <c r="D8" s="112">
        <v>2</v>
      </c>
      <c r="E8" s="58">
        <v>6000</v>
      </c>
      <c r="F8" s="289"/>
      <c r="G8" s="63"/>
      <c r="H8" s="73"/>
      <c r="I8" s="126"/>
      <c r="J8" s="113">
        <v>1</v>
      </c>
      <c r="K8" s="58">
        <v>7000</v>
      </c>
      <c r="L8" s="289"/>
      <c r="M8" s="130"/>
      <c r="N8" s="72"/>
      <c r="O8" s="125"/>
      <c r="P8" s="331">
        <f t="shared" si="0"/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s="1" customFormat="1" x14ac:dyDescent="0.25">
      <c r="A9" s="32" t="s">
        <v>33</v>
      </c>
      <c r="B9" s="45" t="s">
        <v>27</v>
      </c>
      <c r="C9" s="33" t="s">
        <v>292</v>
      </c>
      <c r="D9" s="112">
        <v>1</v>
      </c>
      <c r="E9" s="58">
        <v>6000</v>
      </c>
      <c r="F9" s="289"/>
      <c r="G9" s="63"/>
      <c r="H9" s="73"/>
      <c r="I9" s="126"/>
      <c r="J9" s="113">
        <v>2</v>
      </c>
      <c r="K9" s="58">
        <v>7000</v>
      </c>
      <c r="L9" s="289"/>
      <c r="M9" s="130"/>
      <c r="N9" s="72"/>
      <c r="O9" s="125"/>
      <c r="P9" s="331">
        <f t="shared" si="0"/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s="1" customFormat="1" x14ac:dyDescent="0.25">
      <c r="A10" s="32" t="s">
        <v>35</v>
      </c>
      <c r="B10" s="45" t="s">
        <v>27</v>
      </c>
      <c r="C10" s="33" t="s">
        <v>293</v>
      </c>
      <c r="D10" s="112">
        <v>8</v>
      </c>
      <c r="E10" s="58">
        <v>14600</v>
      </c>
      <c r="F10" s="289"/>
      <c r="G10" s="63"/>
      <c r="H10" s="73"/>
      <c r="I10" s="126"/>
      <c r="J10" s="113">
        <v>2</v>
      </c>
      <c r="K10" s="58">
        <v>14600</v>
      </c>
      <c r="L10" s="289"/>
      <c r="M10" s="130"/>
      <c r="N10" s="72"/>
      <c r="O10" s="125"/>
      <c r="P10" s="331">
        <f t="shared" si="0"/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s="1" customFormat="1" x14ac:dyDescent="0.25">
      <c r="A11" s="32" t="s">
        <v>38</v>
      </c>
      <c r="B11" s="45" t="s">
        <v>27</v>
      </c>
      <c r="C11" s="33" t="s">
        <v>294</v>
      </c>
      <c r="D11" s="112">
        <v>1</v>
      </c>
      <c r="E11" s="58">
        <v>8400</v>
      </c>
      <c r="F11" s="289"/>
      <c r="G11" s="63"/>
      <c r="H11" s="73"/>
      <c r="I11" s="126"/>
      <c r="J11" s="113">
        <v>1</v>
      </c>
      <c r="K11" s="58">
        <v>8400</v>
      </c>
      <c r="L11" s="289"/>
      <c r="M11" s="130"/>
      <c r="N11" s="72"/>
      <c r="O11" s="125"/>
      <c r="P11" s="331">
        <f t="shared" si="0"/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s="1" customFormat="1" x14ac:dyDescent="0.25">
      <c r="A12" s="32" t="s">
        <v>40</v>
      </c>
      <c r="B12" s="45" t="s">
        <v>27</v>
      </c>
      <c r="C12" s="33" t="s">
        <v>295</v>
      </c>
      <c r="D12" s="112">
        <v>1</v>
      </c>
      <c r="E12" s="58">
        <v>8400</v>
      </c>
      <c r="F12" s="289"/>
      <c r="G12" s="63"/>
      <c r="H12" s="73"/>
      <c r="I12" s="126"/>
      <c r="J12" s="113">
        <v>1</v>
      </c>
      <c r="K12" s="58">
        <v>8400</v>
      </c>
      <c r="L12" s="289"/>
      <c r="M12" s="130"/>
      <c r="N12" s="72"/>
      <c r="O12" s="125"/>
      <c r="P12" s="331">
        <f t="shared" si="0"/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s="1" customFormat="1" x14ac:dyDescent="0.25">
      <c r="A13" s="32" t="s">
        <v>42</v>
      </c>
      <c r="B13" s="45" t="s">
        <v>27</v>
      </c>
      <c r="C13" s="33" t="s">
        <v>296</v>
      </c>
      <c r="D13" s="112">
        <v>1</v>
      </c>
      <c r="E13" s="58">
        <v>8400</v>
      </c>
      <c r="F13" s="289"/>
      <c r="G13" s="63"/>
      <c r="H13" s="73"/>
      <c r="I13" s="126"/>
      <c r="J13" s="113">
        <v>6</v>
      </c>
      <c r="K13" s="58">
        <v>8400</v>
      </c>
      <c r="L13" s="289"/>
      <c r="M13" s="130"/>
      <c r="N13" s="72"/>
      <c r="O13" s="125"/>
      <c r="P13" s="331">
        <f t="shared" si="0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s="1" customFormat="1" x14ac:dyDescent="0.25">
      <c r="A14" s="32" t="s">
        <v>44</v>
      </c>
      <c r="B14" s="45" t="s">
        <v>27</v>
      </c>
      <c r="C14" s="33" t="s">
        <v>297</v>
      </c>
      <c r="D14" s="112">
        <v>1</v>
      </c>
      <c r="E14" s="58">
        <v>17600</v>
      </c>
      <c r="F14" s="289"/>
      <c r="G14" s="63"/>
      <c r="H14" s="73"/>
      <c r="I14" s="126"/>
      <c r="J14" s="113">
        <v>1</v>
      </c>
      <c r="K14" s="58">
        <v>17600</v>
      </c>
      <c r="L14" s="289"/>
      <c r="M14" s="130"/>
      <c r="N14" s="72"/>
      <c r="O14" s="125"/>
      <c r="P14" s="331">
        <f t="shared" si="0"/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s="1" customFormat="1" x14ac:dyDescent="0.25">
      <c r="A15" s="32" t="s">
        <v>46</v>
      </c>
      <c r="B15" s="45" t="s">
        <v>27</v>
      </c>
      <c r="C15" s="33" t="s">
        <v>298</v>
      </c>
      <c r="D15" s="112">
        <v>1</v>
      </c>
      <c r="E15" s="58">
        <v>8300</v>
      </c>
      <c r="F15" s="289"/>
      <c r="G15" s="63"/>
      <c r="H15" s="73"/>
      <c r="I15" s="126"/>
      <c r="J15" s="113">
        <v>5</v>
      </c>
      <c r="K15" s="58">
        <v>8300</v>
      </c>
      <c r="L15" s="289"/>
      <c r="M15" s="130"/>
      <c r="N15" s="72"/>
      <c r="O15" s="125"/>
      <c r="P15" s="331">
        <f t="shared" si="0"/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2" s="1" customFormat="1" x14ac:dyDescent="0.25">
      <c r="A16" s="32" t="s">
        <v>48</v>
      </c>
      <c r="B16" s="45" t="s">
        <v>27</v>
      </c>
      <c r="C16" s="33" t="s">
        <v>299</v>
      </c>
      <c r="D16" s="112">
        <v>1</v>
      </c>
      <c r="E16" s="58">
        <v>8400</v>
      </c>
      <c r="F16" s="289"/>
      <c r="G16" s="63"/>
      <c r="H16" s="73"/>
      <c r="I16" s="126"/>
      <c r="J16" s="113">
        <v>1</v>
      </c>
      <c r="K16" s="58">
        <v>8400</v>
      </c>
      <c r="L16" s="289"/>
      <c r="M16" s="130"/>
      <c r="N16" s="72"/>
      <c r="O16" s="125"/>
      <c r="P16" s="331">
        <f t="shared" si="0"/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</row>
    <row r="17" spans="1:92" s="1" customFormat="1" x14ac:dyDescent="0.25">
      <c r="A17" s="32" t="s">
        <v>50</v>
      </c>
      <c r="B17" s="45" t="s">
        <v>300</v>
      </c>
      <c r="C17" s="33" t="s">
        <v>301</v>
      </c>
      <c r="D17" s="112">
        <v>1</v>
      </c>
      <c r="E17" s="58">
        <v>11000</v>
      </c>
      <c r="F17" s="289"/>
      <c r="G17" s="63"/>
      <c r="H17" s="73"/>
      <c r="I17" s="126"/>
      <c r="J17" s="130"/>
      <c r="K17" s="72"/>
      <c r="L17" s="192"/>
      <c r="M17" s="130"/>
      <c r="N17" s="72"/>
      <c r="O17" s="125"/>
      <c r="P17" s="331">
        <f t="shared" si="0"/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92" s="1" customFormat="1" x14ac:dyDescent="0.25">
      <c r="A18" s="32" t="s">
        <v>52</v>
      </c>
      <c r="B18" s="45" t="s">
        <v>36</v>
      </c>
      <c r="C18" s="33" t="s">
        <v>302</v>
      </c>
      <c r="D18" s="112">
        <v>1</v>
      </c>
      <c r="E18" s="58">
        <v>2000</v>
      </c>
      <c r="F18" s="289"/>
      <c r="G18" s="63"/>
      <c r="H18" s="73"/>
      <c r="I18" s="126"/>
      <c r="J18" s="113">
        <v>1</v>
      </c>
      <c r="K18" s="58">
        <v>2000</v>
      </c>
      <c r="L18" s="289"/>
      <c r="M18" s="130"/>
      <c r="N18" s="72"/>
      <c r="O18" s="125"/>
      <c r="P18" s="331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s="1" customFormat="1" x14ac:dyDescent="0.25">
      <c r="A19" s="32" t="s">
        <v>54</v>
      </c>
      <c r="B19" s="45" t="s">
        <v>36</v>
      </c>
      <c r="C19" s="33" t="s">
        <v>303</v>
      </c>
      <c r="D19" s="112">
        <v>1</v>
      </c>
      <c r="E19" s="58">
        <v>2000</v>
      </c>
      <c r="F19" s="289"/>
      <c r="G19" s="63"/>
      <c r="H19" s="73"/>
      <c r="I19" s="126"/>
      <c r="J19" s="113">
        <v>1</v>
      </c>
      <c r="K19" s="58">
        <v>2000</v>
      </c>
      <c r="L19" s="289"/>
      <c r="M19" s="130"/>
      <c r="N19" s="72"/>
      <c r="O19" s="125"/>
      <c r="P19" s="331">
        <f t="shared" si="0"/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s="1" customFormat="1" x14ac:dyDescent="0.25">
      <c r="A20" s="32" t="s">
        <v>56</v>
      </c>
      <c r="B20" s="45" t="s">
        <v>36</v>
      </c>
      <c r="C20" s="33" t="s">
        <v>304</v>
      </c>
      <c r="D20" s="112">
        <v>1</v>
      </c>
      <c r="E20" s="58">
        <v>1600</v>
      </c>
      <c r="F20" s="289"/>
      <c r="G20" s="63"/>
      <c r="H20" s="73"/>
      <c r="I20" s="126"/>
      <c r="J20" s="113">
        <v>2</v>
      </c>
      <c r="K20" s="58">
        <v>1600</v>
      </c>
      <c r="L20" s="289"/>
      <c r="M20" s="130"/>
      <c r="N20" s="72"/>
      <c r="O20" s="125"/>
      <c r="P20" s="331">
        <f t="shared" si="0"/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s="1" customFormat="1" x14ac:dyDescent="0.25">
      <c r="A21" s="32" t="s">
        <v>58</v>
      </c>
      <c r="B21" s="45" t="s">
        <v>36</v>
      </c>
      <c r="C21" s="33" t="s">
        <v>305</v>
      </c>
      <c r="D21" s="112">
        <v>3</v>
      </c>
      <c r="E21" s="58">
        <v>1600</v>
      </c>
      <c r="F21" s="289"/>
      <c r="G21" s="63"/>
      <c r="H21" s="73"/>
      <c r="I21" s="126"/>
      <c r="J21" s="113">
        <v>8</v>
      </c>
      <c r="K21" s="58">
        <v>2000</v>
      </c>
      <c r="L21" s="289"/>
      <c r="M21" s="130"/>
      <c r="N21" s="72"/>
      <c r="O21" s="125"/>
      <c r="P21" s="331">
        <f t="shared" si="0"/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s="1" customFormat="1" x14ac:dyDescent="0.25">
      <c r="A22" s="32" t="s">
        <v>61</v>
      </c>
      <c r="B22" s="45" t="s">
        <v>36</v>
      </c>
      <c r="C22" s="33" t="s">
        <v>306</v>
      </c>
      <c r="D22" s="112">
        <v>1</v>
      </c>
      <c r="E22" s="58">
        <v>3000</v>
      </c>
      <c r="F22" s="289"/>
      <c r="G22" s="325">
        <v>1</v>
      </c>
      <c r="H22" s="66">
        <v>7000</v>
      </c>
      <c r="I22" s="105"/>
      <c r="J22" s="113">
        <v>2</v>
      </c>
      <c r="K22" s="58">
        <v>3000</v>
      </c>
      <c r="L22" s="289"/>
      <c r="M22" s="113">
        <v>1</v>
      </c>
      <c r="N22" s="58">
        <v>7000</v>
      </c>
      <c r="O22" s="108"/>
      <c r="P22" s="331">
        <f t="shared" si="0"/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s="1" customFormat="1" x14ac:dyDescent="0.25">
      <c r="A23" s="32" t="s">
        <v>64</v>
      </c>
      <c r="B23" s="45" t="s">
        <v>36</v>
      </c>
      <c r="C23" s="33" t="s">
        <v>307</v>
      </c>
      <c r="D23" s="112">
        <v>2</v>
      </c>
      <c r="E23" s="58">
        <v>1500</v>
      </c>
      <c r="F23" s="289"/>
      <c r="G23" s="325">
        <v>1</v>
      </c>
      <c r="H23" s="66">
        <v>2200</v>
      </c>
      <c r="I23" s="105"/>
      <c r="J23" s="113">
        <v>1</v>
      </c>
      <c r="K23" s="58">
        <v>1500</v>
      </c>
      <c r="L23" s="289"/>
      <c r="M23" s="113">
        <v>1</v>
      </c>
      <c r="N23" s="58">
        <v>3100</v>
      </c>
      <c r="O23" s="108"/>
      <c r="P23" s="331">
        <f t="shared" si="0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s="1" customFormat="1" x14ac:dyDescent="0.25">
      <c r="A24" s="32" t="s">
        <v>66</v>
      </c>
      <c r="B24" s="45" t="s">
        <v>36</v>
      </c>
      <c r="C24" s="33" t="s">
        <v>308</v>
      </c>
      <c r="D24" s="112">
        <v>1</v>
      </c>
      <c r="E24" s="58">
        <v>1000</v>
      </c>
      <c r="F24" s="289"/>
      <c r="G24" s="325">
        <v>1</v>
      </c>
      <c r="H24" s="66">
        <v>2000</v>
      </c>
      <c r="I24" s="105"/>
      <c r="J24" s="130"/>
      <c r="K24" s="72"/>
      <c r="L24" s="192"/>
      <c r="M24" s="113">
        <v>1</v>
      </c>
      <c r="N24" s="58">
        <v>3000</v>
      </c>
      <c r="O24" s="108"/>
      <c r="P24" s="331">
        <f t="shared" si="0"/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s="1" customFormat="1" x14ac:dyDescent="0.25">
      <c r="A25" s="32" t="s">
        <v>68</v>
      </c>
      <c r="B25" s="45" t="s">
        <v>36</v>
      </c>
      <c r="C25" s="33" t="s">
        <v>309</v>
      </c>
      <c r="D25" s="112">
        <v>1</v>
      </c>
      <c r="E25" s="58">
        <v>3100</v>
      </c>
      <c r="F25" s="289"/>
      <c r="G25" s="325">
        <v>1</v>
      </c>
      <c r="H25" s="66">
        <v>9000</v>
      </c>
      <c r="I25" s="105"/>
      <c r="J25" s="113">
        <v>1</v>
      </c>
      <c r="K25" s="58">
        <v>3100</v>
      </c>
      <c r="L25" s="289"/>
      <c r="M25" s="113">
        <v>1</v>
      </c>
      <c r="N25" s="58">
        <v>9000</v>
      </c>
      <c r="O25" s="108"/>
      <c r="P25" s="331">
        <f t="shared" si="0"/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s="1" customFormat="1" x14ac:dyDescent="0.25">
      <c r="A26" s="32" t="s">
        <v>70</v>
      </c>
      <c r="B26" s="45" t="s">
        <v>36</v>
      </c>
      <c r="C26" s="33" t="s">
        <v>310</v>
      </c>
      <c r="D26" s="112">
        <v>2</v>
      </c>
      <c r="E26" s="101">
        <v>3000</v>
      </c>
      <c r="F26" s="327"/>
      <c r="G26" s="325">
        <v>9</v>
      </c>
      <c r="H26" s="66">
        <v>10000</v>
      </c>
      <c r="I26" s="106"/>
      <c r="J26" s="113">
        <v>2</v>
      </c>
      <c r="K26" s="101">
        <v>3000</v>
      </c>
      <c r="L26" s="327"/>
      <c r="M26" s="113">
        <v>9</v>
      </c>
      <c r="N26" s="101">
        <v>10000</v>
      </c>
      <c r="O26" s="110"/>
      <c r="P26" s="331">
        <f t="shared" si="0"/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92" s="1" customFormat="1" x14ac:dyDescent="0.25">
      <c r="A27" s="32" t="s">
        <v>72</v>
      </c>
      <c r="B27" s="45" t="s">
        <v>36</v>
      </c>
      <c r="C27" s="36" t="s">
        <v>311</v>
      </c>
      <c r="D27" s="112">
        <v>1</v>
      </c>
      <c r="E27" s="101">
        <v>7400</v>
      </c>
      <c r="F27" s="327"/>
      <c r="G27" s="325">
        <v>1</v>
      </c>
      <c r="H27" s="66">
        <v>13700</v>
      </c>
      <c r="I27" s="106"/>
      <c r="J27" s="113">
        <v>1</v>
      </c>
      <c r="K27" s="101">
        <v>7400</v>
      </c>
      <c r="L27" s="327"/>
      <c r="M27" s="113">
        <v>1</v>
      </c>
      <c r="N27" s="101">
        <v>12300</v>
      </c>
      <c r="O27" s="110"/>
      <c r="P27" s="331">
        <f t="shared" si="0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</row>
    <row r="28" spans="1:92" s="1" customFormat="1" x14ac:dyDescent="0.25">
      <c r="A28" s="32" t="s">
        <v>74</v>
      </c>
      <c r="B28" s="45" t="s">
        <v>36</v>
      </c>
      <c r="C28" s="36" t="s">
        <v>312</v>
      </c>
      <c r="D28" s="112">
        <v>5</v>
      </c>
      <c r="E28" s="101">
        <v>3000</v>
      </c>
      <c r="F28" s="327"/>
      <c r="G28" s="325">
        <v>1</v>
      </c>
      <c r="H28" s="66">
        <v>10000</v>
      </c>
      <c r="I28" s="106"/>
      <c r="J28" s="113">
        <v>4</v>
      </c>
      <c r="K28" s="101">
        <v>3000</v>
      </c>
      <c r="L28" s="327"/>
      <c r="M28" s="113">
        <v>1</v>
      </c>
      <c r="N28" s="101">
        <v>10000</v>
      </c>
      <c r="O28" s="110"/>
      <c r="P28" s="331">
        <f t="shared" si="0"/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</row>
    <row r="29" spans="1:92" s="1" customFormat="1" x14ac:dyDescent="0.25">
      <c r="A29" s="32" t="s">
        <v>76</v>
      </c>
      <c r="B29" s="45" t="s">
        <v>36</v>
      </c>
      <c r="C29" s="36" t="s">
        <v>313</v>
      </c>
      <c r="D29" s="112">
        <v>2</v>
      </c>
      <c r="E29" s="101">
        <v>7400</v>
      </c>
      <c r="F29" s="327"/>
      <c r="G29" s="325">
        <v>1</v>
      </c>
      <c r="H29" s="66">
        <v>13700</v>
      </c>
      <c r="I29" s="106"/>
      <c r="J29" s="113">
        <v>1</v>
      </c>
      <c r="K29" s="101">
        <v>7400</v>
      </c>
      <c r="L29" s="327"/>
      <c r="M29" s="113">
        <v>1</v>
      </c>
      <c r="N29" s="101">
        <v>14799</v>
      </c>
      <c r="O29" s="110"/>
      <c r="P29" s="331">
        <f t="shared" si="0"/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</row>
    <row r="30" spans="1:92" s="1" customFormat="1" x14ac:dyDescent="0.25">
      <c r="A30" s="32" t="s">
        <v>78</v>
      </c>
      <c r="B30" s="45" t="s">
        <v>59</v>
      </c>
      <c r="C30" s="33" t="s">
        <v>314</v>
      </c>
      <c r="D30" s="112">
        <v>1</v>
      </c>
      <c r="E30" s="58">
        <v>29820</v>
      </c>
      <c r="F30" s="289"/>
      <c r="G30" s="63"/>
      <c r="H30" s="73"/>
      <c r="I30" s="128"/>
      <c r="J30" s="113">
        <v>3</v>
      </c>
      <c r="K30" s="58">
        <v>29000</v>
      </c>
      <c r="L30" s="289"/>
      <c r="M30" s="130"/>
      <c r="N30" s="72"/>
      <c r="O30" s="125"/>
      <c r="P30" s="331">
        <f t="shared" si="0"/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</row>
    <row r="31" spans="1:92" s="1" customFormat="1" x14ac:dyDescent="0.25">
      <c r="A31" s="32" t="s">
        <v>80</v>
      </c>
      <c r="B31" s="45" t="s">
        <v>59</v>
      </c>
      <c r="C31" s="33" t="s">
        <v>315</v>
      </c>
      <c r="D31" s="112">
        <v>1</v>
      </c>
      <c r="E31" s="58">
        <v>24000</v>
      </c>
      <c r="F31" s="289"/>
      <c r="G31" s="63"/>
      <c r="H31" s="73"/>
      <c r="I31" s="128"/>
      <c r="J31" s="113">
        <v>1</v>
      </c>
      <c r="K31" s="58">
        <v>24000</v>
      </c>
      <c r="L31" s="289"/>
      <c r="M31" s="130"/>
      <c r="N31" s="72"/>
      <c r="O31" s="125"/>
      <c r="P31" s="331">
        <f t="shared" si="0"/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</row>
    <row r="32" spans="1:92" s="1" customFormat="1" x14ac:dyDescent="0.25">
      <c r="A32" s="32" t="s">
        <v>82</v>
      </c>
      <c r="B32" s="45" t="s">
        <v>62</v>
      </c>
      <c r="C32" s="33" t="s">
        <v>316</v>
      </c>
      <c r="D32" s="112">
        <v>1</v>
      </c>
      <c r="E32" s="58">
        <v>7200</v>
      </c>
      <c r="F32" s="289"/>
      <c r="G32" s="63"/>
      <c r="H32" s="73"/>
      <c r="I32" s="128"/>
      <c r="J32" s="113">
        <v>2</v>
      </c>
      <c r="K32" s="58">
        <v>7200</v>
      </c>
      <c r="L32" s="289"/>
      <c r="M32" s="130"/>
      <c r="N32" s="72"/>
      <c r="O32" s="125"/>
      <c r="P32" s="331">
        <f t="shared" si="0"/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</row>
    <row r="33" spans="1:92" s="1" customFormat="1" x14ac:dyDescent="0.25">
      <c r="A33" s="32" t="s">
        <v>84</v>
      </c>
      <c r="B33" s="45" t="s">
        <v>62</v>
      </c>
      <c r="C33" s="33" t="s">
        <v>317</v>
      </c>
      <c r="D33" s="112">
        <v>1</v>
      </c>
      <c r="E33" s="58">
        <v>7200</v>
      </c>
      <c r="F33" s="289"/>
      <c r="G33" s="63"/>
      <c r="H33" s="73"/>
      <c r="I33" s="128"/>
      <c r="J33" s="113">
        <v>2</v>
      </c>
      <c r="K33" s="58">
        <v>7200</v>
      </c>
      <c r="L33" s="289"/>
      <c r="M33" s="130"/>
      <c r="N33" s="72"/>
      <c r="O33" s="125"/>
      <c r="P33" s="331">
        <f t="shared" si="0"/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</row>
    <row r="34" spans="1:92" s="1" customFormat="1" x14ac:dyDescent="0.25">
      <c r="A34" s="32" t="s">
        <v>86</v>
      </c>
      <c r="B34" s="45" t="s">
        <v>62</v>
      </c>
      <c r="C34" s="33" t="s">
        <v>318</v>
      </c>
      <c r="D34" s="112">
        <v>2</v>
      </c>
      <c r="E34" s="58">
        <v>7200</v>
      </c>
      <c r="F34" s="289"/>
      <c r="G34" s="63"/>
      <c r="H34" s="73"/>
      <c r="I34" s="128"/>
      <c r="J34" s="113">
        <v>2</v>
      </c>
      <c r="K34" s="58">
        <v>7200</v>
      </c>
      <c r="L34" s="289"/>
      <c r="M34" s="130"/>
      <c r="N34" s="72"/>
      <c r="O34" s="125"/>
      <c r="P34" s="331">
        <f t="shared" si="0"/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</row>
    <row r="35" spans="1:92" s="1" customFormat="1" x14ac:dyDescent="0.25">
      <c r="A35" s="32" t="s">
        <v>87</v>
      </c>
      <c r="B35" s="45" t="s">
        <v>62</v>
      </c>
      <c r="C35" s="33" t="s">
        <v>319</v>
      </c>
      <c r="D35" s="112">
        <v>12</v>
      </c>
      <c r="E35" s="58">
        <v>7200</v>
      </c>
      <c r="F35" s="289"/>
      <c r="G35" s="63"/>
      <c r="H35" s="73"/>
      <c r="I35" s="128"/>
      <c r="J35" s="113">
        <v>21</v>
      </c>
      <c r="K35" s="58">
        <v>7200</v>
      </c>
      <c r="L35" s="289"/>
      <c r="M35" s="130"/>
      <c r="N35" s="73"/>
      <c r="O35" s="131"/>
      <c r="P35" s="331">
        <f t="shared" si="0"/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s="1" customFormat="1" x14ac:dyDescent="0.25">
      <c r="A36" s="32" t="s">
        <v>90</v>
      </c>
      <c r="B36" s="45" t="s">
        <v>62</v>
      </c>
      <c r="C36" s="33" t="s">
        <v>320</v>
      </c>
      <c r="D36" s="112">
        <v>2</v>
      </c>
      <c r="E36" s="58">
        <v>7200</v>
      </c>
      <c r="F36" s="289"/>
      <c r="G36" s="63"/>
      <c r="H36" s="73"/>
      <c r="I36" s="128"/>
      <c r="J36" s="113">
        <v>1</v>
      </c>
      <c r="K36" s="58">
        <v>7200</v>
      </c>
      <c r="L36" s="289"/>
      <c r="M36" s="130"/>
      <c r="N36" s="73"/>
      <c r="O36" s="131"/>
      <c r="P36" s="331">
        <f t="shared" si="0"/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s="1" customFormat="1" x14ac:dyDescent="0.25">
      <c r="A37" s="32" t="s">
        <v>92</v>
      </c>
      <c r="B37" s="45" t="s">
        <v>62</v>
      </c>
      <c r="C37" s="33" t="s">
        <v>321</v>
      </c>
      <c r="D37" s="112">
        <v>8</v>
      </c>
      <c r="E37" s="58">
        <v>7200</v>
      </c>
      <c r="F37" s="289"/>
      <c r="G37" s="63"/>
      <c r="H37" s="73"/>
      <c r="I37" s="128"/>
      <c r="J37" s="113">
        <v>9</v>
      </c>
      <c r="K37" s="58">
        <v>7200</v>
      </c>
      <c r="L37" s="289"/>
      <c r="M37" s="130"/>
      <c r="N37" s="73"/>
      <c r="O37" s="131"/>
      <c r="P37" s="331">
        <f t="shared" si="0"/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s="1" customFormat="1" x14ac:dyDescent="0.25">
      <c r="A38" s="32" t="s">
        <v>95</v>
      </c>
      <c r="B38" s="45" t="s">
        <v>62</v>
      </c>
      <c r="C38" s="33" t="s">
        <v>322</v>
      </c>
      <c r="D38" s="112">
        <v>1</v>
      </c>
      <c r="E38" s="58">
        <v>12500</v>
      </c>
      <c r="F38" s="289"/>
      <c r="G38" s="63"/>
      <c r="H38" s="73"/>
      <c r="I38" s="126"/>
      <c r="J38" s="113">
        <v>1</v>
      </c>
      <c r="K38" s="58">
        <v>12500</v>
      </c>
      <c r="L38" s="289"/>
      <c r="M38" s="113">
        <v>1</v>
      </c>
      <c r="N38" s="58">
        <v>24000</v>
      </c>
      <c r="O38" s="111"/>
      <c r="P38" s="331">
        <f t="shared" si="0"/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</row>
    <row r="39" spans="1:92" s="1" customFormat="1" x14ac:dyDescent="0.25">
      <c r="A39" s="32" t="s">
        <v>98</v>
      </c>
      <c r="B39" s="45" t="s">
        <v>62</v>
      </c>
      <c r="C39" s="33" t="s">
        <v>323</v>
      </c>
      <c r="D39" s="112">
        <v>1</v>
      </c>
      <c r="E39" s="58">
        <v>12500</v>
      </c>
      <c r="F39" s="289"/>
      <c r="G39" s="63"/>
      <c r="H39" s="73"/>
      <c r="I39" s="126"/>
      <c r="J39" s="113">
        <v>1</v>
      </c>
      <c r="K39" s="58">
        <v>12500</v>
      </c>
      <c r="L39" s="289"/>
      <c r="M39" s="113">
        <v>1</v>
      </c>
      <c r="N39" s="58">
        <v>24000</v>
      </c>
      <c r="O39" s="111"/>
      <c r="P39" s="331">
        <f t="shared" si="0"/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s="1" customFormat="1" x14ac:dyDescent="0.25">
      <c r="A40" s="32" t="s">
        <v>100</v>
      </c>
      <c r="B40" s="45" t="s">
        <v>62</v>
      </c>
      <c r="C40" s="33" t="s">
        <v>324</v>
      </c>
      <c r="D40" s="112">
        <v>1</v>
      </c>
      <c r="E40" s="58">
        <v>20000</v>
      </c>
      <c r="F40" s="289"/>
      <c r="G40" s="63"/>
      <c r="H40" s="73"/>
      <c r="I40" s="126"/>
      <c r="J40" s="113">
        <v>1</v>
      </c>
      <c r="K40" s="58">
        <v>20000</v>
      </c>
      <c r="L40" s="289"/>
      <c r="M40" s="130"/>
      <c r="N40" s="72"/>
      <c r="O40" s="131"/>
      <c r="P40" s="331">
        <f t="shared" si="0"/>
        <v>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</row>
    <row r="41" spans="1:92" s="1" customFormat="1" x14ac:dyDescent="0.25">
      <c r="A41" s="32" t="s">
        <v>103</v>
      </c>
      <c r="B41" s="45" t="s">
        <v>62</v>
      </c>
      <c r="C41" s="33" t="s">
        <v>325</v>
      </c>
      <c r="D41" s="112">
        <v>1</v>
      </c>
      <c r="E41" s="58">
        <v>2100</v>
      </c>
      <c r="F41" s="289"/>
      <c r="G41" s="63"/>
      <c r="H41" s="73"/>
      <c r="I41" s="126"/>
      <c r="J41" s="113">
        <v>4</v>
      </c>
      <c r="K41" s="58">
        <v>2100</v>
      </c>
      <c r="L41" s="289"/>
      <c r="M41" s="130"/>
      <c r="N41" s="72"/>
      <c r="O41" s="131"/>
      <c r="P41" s="331">
        <f t="shared" si="0"/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</row>
    <row r="42" spans="1:92" s="1" customFormat="1" x14ac:dyDescent="0.25">
      <c r="A42" s="32" t="s">
        <v>106</v>
      </c>
      <c r="B42" s="45" t="s">
        <v>62</v>
      </c>
      <c r="C42" s="33" t="s">
        <v>326</v>
      </c>
      <c r="D42" s="112">
        <v>1</v>
      </c>
      <c r="E42" s="58">
        <v>15000</v>
      </c>
      <c r="F42" s="289"/>
      <c r="G42" s="63"/>
      <c r="H42" s="73"/>
      <c r="I42" s="126"/>
      <c r="J42" s="113">
        <v>1</v>
      </c>
      <c r="K42" s="58">
        <v>15000</v>
      </c>
      <c r="L42" s="289"/>
      <c r="M42" s="130"/>
      <c r="N42" s="72"/>
      <c r="O42" s="131"/>
      <c r="P42" s="331">
        <f t="shared" si="0"/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</row>
    <row r="43" spans="1:92" s="1" customFormat="1" x14ac:dyDescent="0.25">
      <c r="A43" s="32" t="s">
        <v>108</v>
      </c>
      <c r="B43" s="45" t="s">
        <v>62</v>
      </c>
      <c r="C43" s="33" t="s">
        <v>327</v>
      </c>
      <c r="D43" s="112">
        <v>1</v>
      </c>
      <c r="E43" s="58">
        <v>15000</v>
      </c>
      <c r="F43" s="289"/>
      <c r="G43" s="63"/>
      <c r="H43" s="73"/>
      <c r="I43" s="126"/>
      <c r="J43" s="113">
        <v>1</v>
      </c>
      <c r="K43" s="58">
        <v>15000</v>
      </c>
      <c r="L43" s="289"/>
      <c r="M43" s="130"/>
      <c r="N43" s="72"/>
      <c r="O43" s="131"/>
      <c r="P43" s="331">
        <f t="shared" si="0"/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</row>
    <row r="44" spans="1:92" s="1" customFormat="1" x14ac:dyDescent="0.25">
      <c r="A44" s="32" t="s">
        <v>110</v>
      </c>
      <c r="B44" s="45" t="s">
        <v>62</v>
      </c>
      <c r="C44" s="33" t="s">
        <v>328</v>
      </c>
      <c r="D44" s="112">
        <v>1</v>
      </c>
      <c r="E44" s="58">
        <v>12500</v>
      </c>
      <c r="F44" s="289"/>
      <c r="G44" s="63"/>
      <c r="H44" s="73"/>
      <c r="I44" s="126"/>
      <c r="J44" s="113">
        <v>1</v>
      </c>
      <c r="K44" s="58">
        <v>12500</v>
      </c>
      <c r="L44" s="289"/>
      <c r="M44" s="130"/>
      <c r="N44" s="72"/>
      <c r="O44" s="131"/>
      <c r="P44" s="331">
        <f t="shared" si="0"/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:92" s="1" customFormat="1" x14ac:dyDescent="0.25">
      <c r="A45" s="32" t="s">
        <v>113</v>
      </c>
      <c r="B45" s="45" t="s">
        <v>62</v>
      </c>
      <c r="C45" s="33" t="s">
        <v>329</v>
      </c>
      <c r="D45" s="112">
        <v>2</v>
      </c>
      <c r="E45" s="58">
        <v>35000</v>
      </c>
      <c r="F45" s="289"/>
      <c r="G45" s="63"/>
      <c r="H45" s="73"/>
      <c r="I45" s="126"/>
      <c r="J45" s="113">
        <v>1</v>
      </c>
      <c r="K45" s="58">
        <v>35000</v>
      </c>
      <c r="L45" s="289"/>
      <c r="M45" s="130"/>
      <c r="N45" s="72"/>
      <c r="O45" s="131"/>
      <c r="P45" s="331">
        <f t="shared" si="0"/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</row>
    <row r="46" spans="1:92" s="1" customFormat="1" x14ac:dyDescent="0.25">
      <c r="A46" s="32" t="s">
        <v>263</v>
      </c>
      <c r="B46" s="45" t="s">
        <v>62</v>
      </c>
      <c r="C46" s="33" t="s">
        <v>330</v>
      </c>
      <c r="D46" s="112">
        <v>1</v>
      </c>
      <c r="E46" s="58">
        <v>12500</v>
      </c>
      <c r="F46" s="289"/>
      <c r="G46" s="63"/>
      <c r="H46" s="73"/>
      <c r="I46" s="126"/>
      <c r="J46" s="113">
        <v>2</v>
      </c>
      <c r="K46" s="58">
        <v>12500</v>
      </c>
      <c r="L46" s="289"/>
      <c r="M46" s="130"/>
      <c r="N46" s="72"/>
      <c r="O46" s="131"/>
      <c r="P46" s="331">
        <f t="shared" si="0"/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</row>
    <row r="47" spans="1:92" s="1" customFormat="1" x14ac:dyDescent="0.25">
      <c r="A47" s="32" t="s">
        <v>265</v>
      </c>
      <c r="B47" s="45" t="s">
        <v>62</v>
      </c>
      <c r="C47" s="33" t="s">
        <v>331</v>
      </c>
      <c r="D47" s="112">
        <v>1</v>
      </c>
      <c r="E47" s="58">
        <v>15000</v>
      </c>
      <c r="F47" s="289"/>
      <c r="G47" s="63"/>
      <c r="H47" s="73"/>
      <c r="I47" s="126"/>
      <c r="J47" s="113">
        <v>3</v>
      </c>
      <c r="K47" s="58">
        <v>15000</v>
      </c>
      <c r="L47" s="289"/>
      <c r="M47" s="130"/>
      <c r="N47" s="72"/>
      <c r="O47" s="131"/>
      <c r="P47" s="331">
        <f t="shared" si="0"/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</row>
    <row r="48" spans="1:92" s="1" customFormat="1" x14ac:dyDescent="0.25">
      <c r="A48" s="32" t="s">
        <v>267</v>
      </c>
      <c r="B48" s="45" t="s">
        <v>62</v>
      </c>
      <c r="C48" s="33" t="s">
        <v>332</v>
      </c>
      <c r="D48" s="112">
        <v>1</v>
      </c>
      <c r="E48" s="58">
        <v>25000</v>
      </c>
      <c r="F48" s="289"/>
      <c r="G48" s="63"/>
      <c r="H48" s="73"/>
      <c r="I48" s="126"/>
      <c r="J48" s="113">
        <v>1</v>
      </c>
      <c r="K48" s="58">
        <v>25000</v>
      </c>
      <c r="L48" s="289"/>
      <c r="M48" s="113">
        <v>1</v>
      </c>
      <c r="N48" s="58">
        <v>30000</v>
      </c>
      <c r="O48" s="111"/>
      <c r="P48" s="331">
        <f t="shared" si="0"/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</row>
    <row r="49" spans="1:92" s="1" customFormat="1" x14ac:dyDescent="0.25">
      <c r="A49" s="32" t="s">
        <v>269</v>
      </c>
      <c r="B49" s="45" t="s">
        <v>62</v>
      </c>
      <c r="C49" s="33" t="s">
        <v>333</v>
      </c>
      <c r="D49" s="112">
        <v>1</v>
      </c>
      <c r="E49" s="58">
        <v>20000</v>
      </c>
      <c r="F49" s="289"/>
      <c r="G49" s="63"/>
      <c r="H49" s="73"/>
      <c r="I49" s="126"/>
      <c r="J49" s="113">
        <v>1</v>
      </c>
      <c r="K49" s="58">
        <v>20000</v>
      </c>
      <c r="L49" s="289"/>
      <c r="M49" s="130"/>
      <c r="N49" s="72"/>
      <c r="O49" s="131"/>
      <c r="P49" s="331">
        <f t="shared" si="0"/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</row>
    <row r="50" spans="1:92" s="1" customFormat="1" x14ac:dyDescent="0.25">
      <c r="A50" s="32" t="s">
        <v>271</v>
      </c>
      <c r="B50" s="45" t="s">
        <v>88</v>
      </c>
      <c r="C50" s="33" t="s">
        <v>334</v>
      </c>
      <c r="D50" s="112">
        <v>2</v>
      </c>
      <c r="E50" s="58">
        <v>18000</v>
      </c>
      <c r="F50" s="289"/>
      <c r="G50" s="325">
        <v>1</v>
      </c>
      <c r="H50" s="66">
        <v>36000</v>
      </c>
      <c r="I50" s="105"/>
      <c r="J50" s="113">
        <v>1</v>
      </c>
      <c r="K50" s="58">
        <v>18000</v>
      </c>
      <c r="L50" s="289"/>
      <c r="M50" s="130"/>
      <c r="N50" s="72"/>
      <c r="O50" s="131"/>
      <c r="P50" s="331">
        <f t="shared" si="0"/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</row>
    <row r="51" spans="1:92" s="1" customFormat="1" x14ac:dyDescent="0.25">
      <c r="A51" s="32" t="s">
        <v>273</v>
      </c>
      <c r="B51" s="45" t="s">
        <v>88</v>
      </c>
      <c r="C51" s="33" t="s">
        <v>335</v>
      </c>
      <c r="D51" s="112">
        <v>1</v>
      </c>
      <c r="E51" s="58">
        <v>18000</v>
      </c>
      <c r="F51" s="289"/>
      <c r="G51" s="63"/>
      <c r="H51" s="73"/>
      <c r="I51" s="126"/>
      <c r="J51" s="113">
        <v>1</v>
      </c>
      <c r="K51" s="58">
        <v>18000</v>
      </c>
      <c r="L51" s="289"/>
      <c r="M51" s="130"/>
      <c r="N51" s="72"/>
      <c r="O51" s="131"/>
      <c r="P51" s="331">
        <f t="shared" si="0"/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</row>
    <row r="52" spans="1:92" s="1" customFormat="1" x14ac:dyDescent="0.25">
      <c r="A52" s="32" t="s">
        <v>276</v>
      </c>
      <c r="B52" s="45" t="s">
        <v>88</v>
      </c>
      <c r="C52" s="36" t="s">
        <v>336</v>
      </c>
      <c r="D52" s="112">
        <v>1</v>
      </c>
      <c r="E52" s="101">
        <v>12000</v>
      </c>
      <c r="F52" s="327"/>
      <c r="G52" s="63"/>
      <c r="H52" s="73"/>
      <c r="I52" s="127"/>
      <c r="J52" s="113">
        <v>1</v>
      </c>
      <c r="K52" s="101">
        <v>12000</v>
      </c>
      <c r="L52" s="327"/>
      <c r="M52" s="130"/>
      <c r="N52" s="132"/>
      <c r="O52" s="133"/>
      <c r="P52" s="331">
        <f t="shared" si="0"/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</row>
    <row r="53" spans="1:92" s="1" customFormat="1" x14ac:dyDescent="0.25">
      <c r="A53" s="32" t="s">
        <v>278</v>
      </c>
      <c r="B53" s="45" t="s">
        <v>337</v>
      </c>
      <c r="C53" s="33" t="s">
        <v>338</v>
      </c>
      <c r="D53" s="124"/>
      <c r="E53" s="72"/>
      <c r="F53" s="192"/>
      <c r="G53" s="63"/>
      <c r="H53" s="73"/>
      <c r="I53" s="126"/>
      <c r="J53" s="113">
        <v>2</v>
      </c>
      <c r="K53" s="58">
        <v>10000</v>
      </c>
      <c r="L53" s="289"/>
      <c r="M53" s="130"/>
      <c r="N53" s="72"/>
      <c r="O53" s="131"/>
      <c r="P53" s="331">
        <f t="shared" si="0"/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</row>
    <row r="54" spans="1:92" s="1" customFormat="1" x14ac:dyDescent="0.25">
      <c r="A54" s="32" t="s">
        <v>280</v>
      </c>
      <c r="B54" s="45" t="s">
        <v>337</v>
      </c>
      <c r="C54" s="33" t="s">
        <v>339</v>
      </c>
      <c r="D54" s="112">
        <v>1</v>
      </c>
      <c r="E54" s="58">
        <v>2000</v>
      </c>
      <c r="F54" s="289"/>
      <c r="G54" s="63"/>
      <c r="H54" s="73"/>
      <c r="I54" s="126"/>
      <c r="J54" s="113">
        <v>1</v>
      </c>
      <c r="K54" s="58">
        <v>2000</v>
      </c>
      <c r="L54" s="289"/>
      <c r="M54" s="130"/>
      <c r="N54" s="72"/>
      <c r="O54" s="131"/>
      <c r="P54" s="331">
        <f t="shared" si="0"/>
        <v>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</row>
    <row r="55" spans="1:92" s="1" customFormat="1" x14ac:dyDescent="0.25">
      <c r="A55" s="32" t="s">
        <v>282</v>
      </c>
      <c r="B55" s="45" t="s">
        <v>93</v>
      </c>
      <c r="C55" s="33" t="s">
        <v>340</v>
      </c>
      <c r="D55" s="112">
        <v>1</v>
      </c>
      <c r="E55" s="58">
        <v>9000</v>
      </c>
      <c r="F55" s="289"/>
      <c r="G55" s="63"/>
      <c r="H55" s="73"/>
      <c r="I55" s="126"/>
      <c r="J55" s="114">
        <v>2</v>
      </c>
      <c r="K55" s="58">
        <v>9000</v>
      </c>
      <c r="L55" s="289"/>
      <c r="M55" s="130"/>
      <c r="N55" s="72"/>
      <c r="O55" s="131"/>
      <c r="P55" s="331">
        <f t="shared" si="0"/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</row>
    <row r="56" spans="1:92" s="1" customFormat="1" x14ac:dyDescent="0.25">
      <c r="A56" s="32" t="s">
        <v>284</v>
      </c>
      <c r="B56" s="45" t="s">
        <v>93</v>
      </c>
      <c r="C56" s="33" t="s">
        <v>341</v>
      </c>
      <c r="D56" s="112">
        <v>1</v>
      </c>
      <c r="E56" s="58">
        <v>7000</v>
      </c>
      <c r="F56" s="289"/>
      <c r="G56" s="63"/>
      <c r="H56" s="73"/>
      <c r="I56" s="125"/>
      <c r="J56" s="115">
        <v>1</v>
      </c>
      <c r="K56" s="104">
        <v>7000</v>
      </c>
      <c r="L56" s="289"/>
      <c r="M56" s="130"/>
      <c r="N56" s="73"/>
      <c r="O56" s="125"/>
      <c r="P56" s="331">
        <f t="shared" si="0"/>
        <v>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</row>
    <row r="57" spans="1:92" s="1" customFormat="1" x14ac:dyDescent="0.25">
      <c r="A57" s="32" t="s">
        <v>342</v>
      </c>
      <c r="B57" s="45" t="s">
        <v>96</v>
      </c>
      <c r="C57" s="33" t="s">
        <v>343</v>
      </c>
      <c r="D57" s="112">
        <v>1</v>
      </c>
      <c r="E57" s="58">
        <v>1500</v>
      </c>
      <c r="F57" s="289"/>
      <c r="G57" s="325">
        <v>1</v>
      </c>
      <c r="H57" s="66">
        <v>2500</v>
      </c>
      <c r="I57" s="105"/>
      <c r="J57" s="116">
        <v>1</v>
      </c>
      <c r="K57" s="58">
        <v>2500</v>
      </c>
      <c r="L57" s="289"/>
      <c r="M57" s="130"/>
      <c r="N57" s="72"/>
      <c r="O57" s="125"/>
      <c r="P57" s="331">
        <f t="shared" si="0"/>
        <v>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</row>
    <row r="58" spans="1:92" s="1" customFormat="1" x14ac:dyDescent="0.25">
      <c r="A58" s="32" t="s">
        <v>344</v>
      </c>
      <c r="B58" s="45" t="s">
        <v>101</v>
      </c>
      <c r="C58" s="33" t="s">
        <v>345</v>
      </c>
      <c r="D58" s="124"/>
      <c r="E58" s="73"/>
      <c r="F58" s="192"/>
      <c r="G58" s="63"/>
      <c r="H58" s="73"/>
      <c r="I58" s="126"/>
      <c r="J58" s="113">
        <v>1</v>
      </c>
      <c r="K58" s="58">
        <v>16000</v>
      </c>
      <c r="L58" s="289"/>
      <c r="M58" s="130"/>
      <c r="N58" s="73"/>
      <c r="O58" s="125"/>
      <c r="P58" s="331">
        <f t="shared" si="0"/>
        <v>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</row>
    <row r="59" spans="1:92" s="1" customFormat="1" x14ac:dyDescent="0.25">
      <c r="A59" s="32" t="s">
        <v>346</v>
      </c>
      <c r="B59" s="45" t="s">
        <v>104</v>
      </c>
      <c r="C59" s="33" t="s">
        <v>347</v>
      </c>
      <c r="D59" s="112">
        <v>1</v>
      </c>
      <c r="E59" s="58">
        <v>3000</v>
      </c>
      <c r="F59" s="289"/>
      <c r="G59" s="63"/>
      <c r="H59" s="73"/>
      <c r="I59" s="126"/>
      <c r="J59" s="130"/>
      <c r="K59" s="72"/>
      <c r="L59" s="192"/>
      <c r="M59" s="130"/>
      <c r="N59" s="72"/>
      <c r="O59" s="125"/>
      <c r="P59" s="331">
        <f t="shared" si="0"/>
        <v>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</row>
    <row r="60" spans="1:92" s="1" customFormat="1" x14ac:dyDescent="0.25">
      <c r="A60" s="32" t="s">
        <v>348</v>
      </c>
      <c r="B60" s="45" t="s">
        <v>104</v>
      </c>
      <c r="C60" s="33" t="s">
        <v>349</v>
      </c>
      <c r="D60" s="112">
        <v>1</v>
      </c>
      <c r="E60" s="58">
        <v>43900</v>
      </c>
      <c r="F60" s="289"/>
      <c r="G60" s="63"/>
      <c r="H60" s="73"/>
      <c r="I60" s="126"/>
      <c r="J60" s="113">
        <v>2</v>
      </c>
      <c r="K60" s="58">
        <v>43900</v>
      </c>
      <c r="L60" s="289"/>
      <c r="M60" s="130"/>
      <c r="N60" s="72"/>
      <c r="O60" s="125"/>
      <c r="P60" s="331">
        <f t="shared" si="0"/>
        <v>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</row>
    <row r="61" spans="1:92" s="1" customFormat="1" x14ac:dyDescent="0.25">
      <c r="A61" s="32" t="s">
        <v>350</v>
      </c>
      <c r="B61" s="45" t="s">
        <v>104</v>
      </c>
      <c r="C61" s="33" t="s">
        <v>351</v>
      </c>
      <c r="D61" s="112">
        <v>1</v>
      </c>
      <c r="E61" s="58">
        <v>30000</v>
      </c>
      <c r="F61" s="289"/>
      <c r="G61" s="63"/>
      <c r="H61" s="73"/>
      <c r="I61" s="126"/>
      <c r="J61" s="113">
        <v>1</v>
      </c>
      <c r="K61" s="58">
        <v>30000</v>
      </c>
      <c r="L61" s="289"/>
      <c r="M61" s="130"/>
      <c r="N61" s="72"/>
      <c r="O61" s="125"/>
      <c r="P61" s="331">
        <f t="shared" si="0"/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</row>
    <row r="62" spans="1:92" s="1" customFormat="1" x14ac:dyDescent="0.25">
      <c r="A62" s="32" t="s">
        <v>352</v>
      </c>
      <c r="B62" s="45" t="s">
        <v>104</v>
      </c>
      <c r="C62" s="33" t="s">
        <v>353</v>
      </c>
      <c r="D62" s="112">
        <v>2</v>
      </c>
      <c r="E62" s="58">
        <v>36600</v>
      </c>
      <c r="F62" s="289"/>
      <c r="G62" s="63"/>
      <c r="H62" s="73"/>
      <c r="I62" s="126"/>
      <c r="J62" s="113">
        <v>2</v>
      </c>
      <c r="K62" s="58">
        <v>36600</v>
      </c>
      <c r="L62" s="289"/>
      <c r="M62" s="130"/>
      <c r="N62" s="72"/>
      <c r="O62" s="125"/>
      <c r="P62" s="331">
        <f t="shared" si="0"/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</row>
    <row r="63" spans="1:92" s="1" customFormat="1" x14ac:dyDescent="0.25">
      <c r="A63" s="32" t="s">
        <v>354</v>
      </c>
      <c r="B63" s="45" t="s">
        <v>104</v>
      </c>
      <c r="C63" s="33" t="s">
        <v>355</v>
      </c>
      <c r="D63" s="112">
        <v>1</v>
      </c>
      <c r="E63" s="58">
        <v>5000</v>
      </c>
      <c r="F63" s="289"/>
      <c r="G63" s="325">
        <v>1</v>
      </c>
      <c r="H63" s="66">
        <v>24000</v>
      </c>
      <c r="I63" s="105"/>
      <c r="J63" s="113">
        <v>1</v>
      </c>
      <c r="K63" s="58">
        <v>5000</v>
      </c>
      <c r="L63" s="289"/>
      <c r="M63" s="113">
        <v>1</v>
      </c>
      <c r="N63" s="58">
        <v>24000</v>
      </c>
      <c r="O63" s="108"/>
      <c r="P63" s="331">
        <f t="shared" si="0"/>
        <v>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</row>
    <row r="64" spans="1:92" s="1" customFormat="1" x14ac:dyDescent="0.25">
      <c r="A64" s="32" t="s">
        <v>356</v>
      </c>
      <c r="B64" s="45" t="s">
        <v>104</v>
      </c>
      <c r="C64" s="33" t="s">
        <v>357</v>
      </c>
      <c r="D64" s="112">
        <v>1</v>
      </c>
      <c r="E64" s="58">
        <v>5000</v>
      </c>
      <c r="F64" s="289"/>
      <c r="G64" s="325">
        <v>1</v>
      </c>
      <c r="H64" s="58">
        <v>24000</v>
      </c>
      <c r="I64" s="105"/>
      <c r="J64" s="113">
        <v>1</v>
      </c>
      <c r="K64" s="58">
        <v>5000</v>
      </c>
      <c r="L64" s="289"/>
      <c r="M64" s="113">
        <v>1</v>
      </c>
      <c r="N64" s="58">
        <v>24000</v>
      </c>
      <c r="O64" s="108"/>
      <c r="P64" s="331">
        <f t="shared" si="0"/>
        <v>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</row>
    <row r="65" spans="1:92" s="1" customFormat="1" x14ac:dyDescent="0.25">
      <c r="A65" s="32" t="s">
        <v>358</v>
      </c>
      <c r="B65" s="46" t="s">
        <v>104</v>
      </c>
      <c r="C65" s="40" t="s">
        <v>359</v>
      </c>
      <c r="D65" s="112">
        <v>1</v>
      </c>
      <c r="E65" s="97">
        <v>5000</v>
      </c>
      <c r="F65" s="316"/>
      <c r="G65" s="325">
        <v>1</v>
      </c>
      <c r="H65" s="97">
        <v>24000</v>
      </c>
      <c r="I65" s="107"/>
      <c r="J65" s="113">
        <v>1</v>
      </c>
      <c r="K65" s="97">
        <v>5000</v>
      </c>
      <c r="L65" s="327"/>
      <c r="M65" s="113">
        <v>1</v>
      </c>
      <c r="N65" s="97">
        <v>24000</v>
      </c>
      <c r="O65" s="110"/>
      <c r="P65" s="331">
        <f t="shared" si="0"/>
        <v>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</row>
    <row r="66" spans="1:92" s="1" customFormat="1" x14ac:dyDescent="0.25">
      <c r="A66" s="32" t="s">
        <v>360</v>
      </c>
      <c r="B66" s="45" t="s">
        <v>361</v>
      </c>
      <c r="C66" s="33" t="s">
        <v>362</v>
      </c>
      <c r="D66" s="112">
        <v>1</v>
      </c>
      <c r="E66" s="58">
        <v>5000</v>
      </c>
      <c r="F66" s="289"/>
      <c r="G66" s="325">
        <v>2</v>
      </c>
      <c r="H66" s="66">
        <v>11000</v>
      </c>
      <c r="I66" s="105"/>
      <c r="J66" s="113">
        <v>5</v>
      </c>
      <c r="K66" s="58">
        <v>5000</v>
      </c>
      <c r="L66" s="289"/>
      <c r="M66" s="113">
        <v>2</v>
      </c>
      <c r="N66" s="58">
        <v>11000</v>
      </c>
      <c r="O66" s="108"/>
      <c r="P66" s="331">
        <f t="shared" si="0"/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</row>
    <row r="67" spans="1:92" s="1" customFormat="1" x14ac:dyDescent="0.25">
      <c r="A67" s="32" t="s">
        <v>363</v>
      </c>
      <c r="B67" s="45" t="s">
        <v>361</v>
      </c>
      <c r="C67" s="33" t="s">
        <v>364</v>
      </c>
      <c r="D67" s="112">
        <v>1</v>
      </c>
      <c r="E67" s="58">
        <v>12600</v>
      </c>
      <c r="F67" s="289"/>
      <c r="G67" s="63"/>
      <c r="H67" s="73"/>
      <c r="I67" s="126"/>
      <c r="J67" s="113">
        <v>1</v>
      </c>
      <c r="K67" s="58">
        <v>6300</v>
      </c>
      <c r="L67" s="289"/>
      <c r="M67" s="130"/>
      <c r="N67" s="72"/>
      <c r="O67" s="125"/>
      <c r="P67" s="331">
        <f t="shared" si="0"/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</row>
    <row r="68" spans="1:92" s="1" customFormat="1" x14ac:dyDescent="0.25">
      <c r="A68" s="32" t="s">
        <v>365</v>
      </c>
      <c r="B68" s="45" t="s">
        <v>361</v>
      </c>
      <c r="C68" s="33" t="s">
        <v>366</v>
      </c>
      <c r="D68" s="112">
        <v>1</v>
      </c>
      <c r="E68" s="58">
        <v>20000</v>
      </c>
      <c r="F68" s="289"/>
      <c r="G68" s="325">
        <v>1</v>
      </c>
      <c r="H68" s="66">
        <v>30000</v>
      </c>
      <c r="I68" s="105"/>
      <c r="J68" s="113">
        <v>1</v>
      </c>
      <c r="K68" s="58">
        <v>20000</v>
      </c>
      <c r="L68" s="289"/>
      <c r="M68" s="113">
        <v>1</v>
      </c>
      <c r="N68" s="58">
        <v>30000</v>
      </c>
      <c r="O68" s="108"/>
      <c r="P68" s="331">
        <f t="shared" si="0"/>
        <v>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</row>
    <row r="69" spans="1:92" s="1" customFormat="1" x14ac:dyDescent="0.25">
      <c r="A69" s="32" t="s">
        <v>367</v>
      </c>
      <c r="B69" s="45" t="s">
        <v>361</v>
      </c>
      <c r="C69" s="33" t="s">
        <v>368</v>
      </c>
      <c r="D69" s="112">
        <v>1</v>
      </c>
      <c r="E69" s="58">
        <v>11000</v>
      </c>
      <c r="F69" s="289"/>
      <c r="G69" s="63"/>
      <c r="H69" s="73"/>
      <c r="I69" s="125"/>
      <c r="J69" s="112">
        <v>1</v>
      </c>
      <c r="K69" s="58">
        <v>30000</v>
      </c>
      <c r="L69" s="289"/>
      <c r="M69" s="130"/>
      <c r="N69" s="72"/>
      <c r="O69" s="125"/>
      <c r="P69" s="331">
        <f t="shared" ref="P69:P73" si="1">D69*F69+G69*I69+J69*L69+M69*O69</f>
        <v>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</row>
    <row r="70" spans="1:92" s="1" customFormat="1" x14ac:dyDescent="0.25">
      <c r="A70" s="32" t="s">
        <v>369</v>
      </c>
      <c r="B70" s="45" t="s">
        <v>361</v>
      </c>
      <c r="C70" s="33" t="s">
        <v>370</v>
      </c>
      <c r="D70" s="112">
        <v>1</v>
      </c>
      <c r="E70" s="58">
        <v>8000</v>
      </c>
      <c r="F70" s="289"/>
      <c r="G70" s="63"/>
      <c r="H70" s="73"/>
      <c r="I70" s="126"/>
      <c r="J70" s="113">
        <v>1</v>
      </c>
      <c r="K70" s="58">
        <v>8000</v>
      </c>
      <c r="L70" s="289"/>
      <c r="M70" s="130"/>
      <c r="N70" s="72"/>
      <c r="O70" s="125"/>
      <c r="P70" s="331">
        <f t="shared" si="1"/>
        <v>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</row>
    <row r="71" spans="1:92" s="1" customFormat="1" x14ac:dyDescent="0.25">
      <c r="A71" s="32" t="s">
        <v>371</v>
      </c>
      <c r="B71" s="45" t="s">
        <v>361</v>
      </c>
      <c r="C71" s="33" t="s">
        <v>372</v>
      </c>
      <c r="D71" s="112">
        <v>1</v>
      </c>
      <c r="E71" s="58">
        <v>11000</v>
      </c>
      <c r="F71" s="289"/>
      <c r="G71" s="63"/>
      <c r="H71" s="73"/>
      <c r="I71" s="126"/>
      <c r="J71" s="113">
        <v>1</v>
      </c>
      <c r="K71" s="58">
        <v>11000</v>
      </c>
      <c r="L71" s="289"/>
      <c r="M71" s="184"/>
      <c r="N71" s="72"/>
      <c r="O71" s="125"/>
      <c r="P71" s="331">
        <f t="shared" si="1"/>
        <v>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</row>
    <row r="72" spans="1:92" s="1" customFormat="1" x14ac:dyDescent="0.25">
      <c r="A72" s="32" t="s">
        <v>373</v>
      </c>
      <c r="B72" s="45" t="s">
        <v>361</v>
      </c>
      <c r="C72" s="33" t="s">
        <v>374</v>
      </c>
      <c r="D72" s="112">
        <v>1</v>
      </c>
      <c r="E72" s="58">
        <v>5000</v>
      </c>
      <c r="F72" s="289"/>
      <c r="G72" s="325">
        <v>1</v>
      </c>
      <c r="H72" s="66">
        <v>11000</v>
      </c>
      <c r="I72" s="105"/>
      <c r="J72" s="113">
        <v>1</v>
      </c>
      <c r="K72" s="58">
        <v>11000</v>
      </c>
      <c r="L72" s="289"/>
      <c r="M72" s="130"/>
      <c r="N72" s="72"/>
      <c r="O72" s="125"/>
      <c r="P72" s="331">
        <f t="shared" si="1"/>
        <v>0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</row>
    <row r="73" spans="1:92" s="1" customFormat="1" ht="15.75" thickBot="1" x14ac:dyDescent="0.3">
      <c r="A73" s="121" t="s">
        <v>375</v>
      </c>
      <c r="B73" s="120" t="s">
        <v>361</v>
      </c>
      <c r="C73" s="118" t="s">
        <v>376</v>
      </c>
      <c r="D73" s="117">
        <v>1</v>
      </c>
      <c r="E73" s="102">
        <v>8500</v>
      </c>
      <c r="F73" s="328"/>
      <c r="G73" s="326">
        <v>1</v>
      </c>
      <c r="H73" s="103">
        <v>15000</v>
      </c>
      <c r="I73" s="109"/>
      <c r="J73" s="117">
        <v>2</v>
      </c>
      <c r="K73" s="122">
        <v>8500</v>
      </c>
      <c r="L73" s="329"/>
      <c r="M73" s="203">
        <v>1</v>
      </c>
      <c r="N73" s="122">
        <v>15000</v>
      </c>
      <c r="O73" s="123"/>
      <c r="P73" s="332">
        <f t="shared" si="1"/>
        <v>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</row>
    <row r="74" spans="1:92" ht="15.75" thickBot="1" x14ac:dyDescent="0.3">
      <c r="B74" s="119"/>
      <c r="C74" s="119"/>
    </row>
    <row r="75" spans="1:92" ht="19.5" thickBot="1" x14ac:dyDescent="0.35">
      <c r="O75" s="166" t="s">
        <v>115</v>
      </c>
      <c r="P75" s="163">
        <f>SUM(P4:P73)</f>
        <v>0</v>
      </c>
    </row>
    <row r="76" spans="1:92" ht="15.75" thickBot="1" x14ac:dyDescent="0.3"/>
    <row r="77" spans="1:92" ht="55.5" customHeight="1" thickBot="1" x14ac:dyDescent="0.3">
      <c r="A77" s="361" t="s">
        <v>417</v>
      </c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3"/>
    </row>
    <row r="78" spans="1:92" ht="18" thickBot="1" x14ac:dyDescent="0.3">
      <c r="G78" s="174"/>
      <c r="H78" s="174"/>
      <c r="I78" s="174"/>
      <c r="J78" s="174"/>
      <c r="K78" s="174"/>
      <c r="L78" s="174"/>
    </row>
    <row r="79" spans="1:92" ht="40.5" customHeight="1" thickBot="1" x14ac:dyDescent="0.3">
      <c r="A79" s="340" t="s">
        <v>416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2"/>
    </row>
    <row r="80" spans="1:92" ht="18" thickBot="1" x14ac:dyDescent="0.3">
      <c r="G80" s="175"/>
      <c r="H80" s="175"/>
      <c r="I80" s="175"/>
      <c r="J80" s="175"/>
      <c r="K80" s="175"/>
      <c r="L80" s="175"/>
    </row>
    <row r="81" spans="1:16" ht="39.75" customHeight="1" thickBot="1" x14ac:dyDescent="0.3">
      <c r="A81" s="343" t="s">
        <v>418</v>
      </c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5"/>
    </row>
  </sheetData>
  <sortState xmlns:xlrd2="http://schemas.microsoft.com/office/spreadsheetml/2017/richdata2" ref="B4:O73">
    <sortCondition ref="B4:B73"/>
  </sortState>
  <mergeCells count="8">
    <mergeCell ref="A77:P77"/>
    <mergeCell ref="A79:P79"/>
    <mergeCell ref="A81:P81"/>
    <mergeCell ref="A1:P1"/>
    <mergeCell ref="A2:C2"/>
    <mergeCell ref="D2:I2"/>
    <mergeCell ref="J2:O2"/>
    <mergeCell ref="P2:P3"/>
  </mergeCells>
  <conditionalFormatting sqref="B3">
    <cfRule type="duplicateValues" dxfId="6" priority="10"/>
  </conditionalFormatting>
  <conditionalFormatting sqref="C4">
    <cfRule type="duplicateValues" dxfId="5" priority="4"/>
  </conditionalFormatting>
  <conditionalFormatting sqref="C14">
    <cfRule type="duplicateValues" dxfId="4" priority="3"/>
  </conditionalFormatting>
  <conditionalFormatting sqref="C65">
    <cfRule type="duplicateValues" dxfId="3" priority="1"/>
  </conditionalFormatting>
  <conditionalFormatting sqref="C66:C68 C64">
    <cfRule type="duplicateValues" dxfId="2" priority="2"/>
  </conditionalFormatting>
  <conditionalFormatting sqref="C5:C13 C15:C63">
    <cfRule type="duplicateValues" dxfId="1" priority="14"/>
  </conditionalFormatting>
  <dataValidations count="1">
    <dataValidation type="decimal" allowBlank="1" showInputMessage="1" showErrorMessage="1" errorTitle="Niepoprawny format danych" error="Oczekiwany format to liczba dziesiętna np.: 123,45" sqref="H56 N49:N68 O32:O33 E4:F24 N32:N47 N26:O28 L73 O72:O73 I72 E71:F71 K71:L71 L69:L70 E26:F68 O42 I4:I23 K4:L24 N4:O24 I32:I68 O48:O69 K26:L68 P4:P73 O75" xr:uid="{00000000-0002-0000-0500-000000000000}">
      <formula1>0</formula1>
      <formula2>9999999999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7"/>
  <sheetViews>
    <sheetView zoomScale="60" zoomScaleNormal="60" workbookViewId="0">
      <selection activeCell="X7" sqref="X7"/>
    </sheetView>
  </sheetViews>
  <sheetFormatPr defaultRowHeight="15" x14ac:dyDescent="0.25"/>
  <cols>
    <col min="1" max="1" width="4.7109375" customWidth="1"/>
    <col min="2" max="2" width="17.28515625" customWidth="1"/>
    <col min="3" max="3" width="17.5703125" customWidth="1"/>
    <col min="4" max="4" width="7.28515625" customWidth="1"/>
    <col min="5" max="5" width="8.85546875" customWidth="1"/>
    <col min="6" max="6" width="7.28515625" customWidth="1"/>
    <col min="7" max="7" width="9.5703125" customWidth="1"/>
    <col min="8" max="8" width="7.28515625" customWidth="1"/>
    <col min="9" max="9" width="8.85546875" customWidth="1"/>
    <col min="10" max="10" width="7.28515625" customWidth="1"/>
    <col min="11" max="11" width="8.85546875" customWidth="1"/>
    <col min="12" max="12" width="7.28515625" customWidth="1"/>
    <col min="13" max="13" width="9.5703125" customWidth="1"/>
    <col min="14" max="14" width="7.28515625" customWidth="1"/>
    <col min="15" max="15" width="9.28515625" customWidth="1"/>
    <col min="16" max="16" width="7.28515625" customWidth="1"/>
    <col min="17" max="17" width="10" customWidth="1"/>
    <col min="18" max="18" width="7.28515625" customWidth="1"/>
    <col min="19" max="19" width="9.85546875" customWidth="1"/>
    <col min="20" max="20" width="7.28515625" customWidth="1"/>
    <col min="21" max="21" width="9.42578125" customWidth="1"/>
    <col min="22" max="22" width="8.5703125" customWidth="1"/>
    <col min="23" max="23" width="12.28515625" customWidth="1"/>
    <col min="24" max="24" width="13.85546875" customWidth="1"/>
    <col min="25" max="28" width="11.28515625" customWidth="1"/>
    <col min="29" max="29" width="15.28515625" customWidth="1"/>
    <col min="30" max="31" width="12.7109375" customWidth="1"/>
    <col min="32" max="32" width="10.5703125" customWidth="1"/>
    <col min="33" max="33" width="17.5703125" customWidth="1"/>
    <col min="34" max="34" width="13.140625" customWidth="1"/>
  </cols>
  <sheetData>
    <row r="1" spans="1:34" ht="19.5" thickBot="1" x14ac:dyDescent="0.3">
      <c r="A1" s="346" t="s">
        <v>377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8"/>
    </row>
    <row r="2" spans="1:34" ht="36" customHeight="1" thickBot="1" x14ac:dyDescent="0.3">
      <c r="A2" s="347" t="s">
        <v>1</v>
      </c>
      <c r="B2" s="354"/>
      <c r="C2" s="355"/>
      <c r="D2" s="369" t="s">
        <v>2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1"/>
    </row>
    <row r="3" spans="1:34" ht="115.5" customHeight="1" x14ac:dyDescent="0.25">
      <c r="A3" s="47" t="s">
        <v>5</v>
      </c>
      <c r="B3" s="37" t="s">
        <v>7</v>
      </c>
      <c r="C3" s="48"/>
      <c r="D3" s="22" t="s">
        <v>378</v>
      </c>
      <c r="E3" s="22" t="s">
        <v>379</v>
      </c>
      <c r="F3" s="22" t="s">
        <v>380</v>
      </c>
      <c r="G3" s="22" t="s">
        <v>381</v>
      </c>
      <c r="H3" s="22" t="s">
        <v>382</v>
      </c>
      <c r="I3" s="22" t="s">
        <v>383</v>
      </c>
      <c r="J3" s="22" t="s">
        <v>384</v>
      </c>
      <c r="K3" s="22" t="s">
        <v>385</v>
      </c>
      <c r="L3" s="22" t="s">
        <v>386</v>
      </c>
      <c r="M3" s="22" t="s">
        <v>387</v>
      </c>
      <c r="N3" s="22" t="s">
        <v>388</v>
      </c>
      <c r="O3" s="22" t="s">
        <v>389</v>
      </c>
      <c r="P3" s="22" t="s">
        <v>390</v>
      </c>
      <c r="Q3" s="22" t="s">
        <v>391</v>
      </c>
      <c r="R3" s="22" t="s">
        <v>392</v>
      </c>
      <c r="S3" s="22" t="s">
        <v>393</v>
      </c>
      <c r="T3" s="22" t="s">
        <v>394</v>
      </c>
      <c r="U3" s="22" t="s">
        <v>395</v>
      </c>
      <c r="V3" s="23" t="s">
        <v>396</v>
      </c>
      <c r="W3" s="24" t="s">
        <v>397</v>
      </c>
      <c r="X3" s="134" t="s">
        <v>398</v>
      </c>
      <c r="Y3" s="25" t="s">
        <v>399</v>
      </c>
      <c r="Z3" s="25" t="s">
        <v>400</v>
      </c>
      <c r="AA3" s="25" t="s">
        <v>401</v>
      </c>
      <c r="AB3" s="25" t="s">
        <v>402</v>
      </c>
      <c r="AC3" s="134" t="s">
        <v>403</v>
      </c>
      <c r="AD3" s="138" t="s">
        <v>404</v>
      </c>
      <c r="AE3" s="22" t="s">
        <v>405</v>
      </c>
      <c r="AF3" s="23" t="s">
        <v>406</v>
      </c>
      <c r="AG3" s="26" t="s">
        <v>407</v>
      </c>
      <c r="AH3" s="154" t="s">
        <v>408</v>
      </c>
    </row>
    <row r="4" spans="1:34" x14ac:dyDescent="0.25">
      <c r="A4" s="140">
        <v>1</v>
      </c>
      <c r="B4" s="142" t="s">
        <v>409</v>
      </c>
      <c r="C4" s="142" t="s">
        <v>410</v>
      </c>
      <c r="D4" s="144">
        <v>10</v>
      </c>
      <c r="E4" s="135"/>
      <c r="F4" s="333"/>
      <c r="G4" s="334"/>
      <c r="H4" s="333"/>
      <c r="I4" s="334"/>
      <c r="J4" s="333"/>
      <c r="K4" s="334"/>
      <c r="L4" s="333"/>
      <c r="M4" s="334"/>
      <c r="N4" s="333"/>
      <c r="O4" s="334"/>
      <c r="P4" s="333"/>
      <c r="Q4" s="334"/>
      <c r="R4" s="333"/>
      <c r="S4" s="334"/>
      <c r="T4" s="333"/>
      <c r="U4" s="334"/>
      <c r="V4" s="336">
        <v>10</v>
      </c>
      <c r="W4" s="135"/>
      <c r="X4" s="146">
        <f>D4*E4+F4*G4+H4*I4+J4*K4+L4*M4+N4*O4+P4*Q4+R4*S4+T4*U4+V4*W4</f>
        <v>0</v>
      </c>
      <c r="Y4" s="148"/>
      <c r="Z4" s="149"/>
      <c r="AA4" s="148"/>
      <c r="AB4" s="149"/>
      <c r="AC4" s="150"/>
      <c r="AD4" s="144">
        <v>5</v>
      </c>
      <c r="AE4" s="135"/>
      <c r="AF4" s="338"/>
      <c r="AG4" s="158"/>
      <c r="AH4" s="155">
        <f>AD4*AE4+AF4*AG4</f>
        <v>0</v>
      </c>
    </row>
    <row r="5" spans="1:34" x14ac:dyDescent="0.25">
      <c r="A5" s="140">
        <v>2</v>
      </c>
      <c r="B5" s="142" t="s">
        <v>411</v>
      </c>
      <c r="C5" s="142" t="s">
        <v>410</v>
      </c>
      <c r="D5" s="168"/>
      <c r="E5" s="136"/>
      <c r="F5" s="333"/>
      <c r="G5" s="334"/>
      <c r="H5" s="333"/>
      <c r="I5" s="334"/>
      <c r="J5" s="333"/>
      <c r="K5" s="334"/>
      <c r="L5" s="333"/>
      <c r="M5" s="334"/>
      <c r="N5" s="333"/>
      <c r="O5" s="334"/>
      <c r="P5" s="333"/>
      <c r="Q5" s="334"/>
      <c r="R5" s="333"/>
      <c r="S5" s="334"/>
      <c r="T5" s="333"/>
      <c r="U5" s="334"/>
      <c r="V5" s="137">
        <v>10</v>
      </c>
      <c r="W5" s="135"/>
      <c r="X5" s="146">
        <f t="shared" ref="X5:X9" si="0">D5*E5+F5*G5+H5*I5+J5*K5+L5*M5+N5*O5+P5*Q5+R5*S5+T5*U5+V5*W5</f>
        <v>0</v>
      </c>
      <c r="Y5" s="137">
        <v>5</v>
      </c>
      <c r="Z5" s="135"/>
      <c r="AA5" s="137">
        <v>5</v>
      </c>
      <c r="AB5" s="135"/>
      <c r="AC5" s="146">
        <f t="shared" ref="AC5" si="1">SUM(Y5*Z5+AA5*AB5)</f>
        <v>0</v>
      </c>
      <c r="AD5" s="160"/>
      <c r="AE5" s="158"/>
      <c r="AF5" s="144">
        <v>30</v>
      </c>
      <c r="AG5" s="162"/>
      <c r="AH5" s="155">
        <f t="shared" ref="AH5:AH7" si="2">AD5*AE5+AF5*AG5</f>
        <v>0</v>
      </c>
    </row>
    <row r="6" spans="1:34" x14ac:dyDescent="0.25">
      <c r="A6" s="140">
        <v>3</v>
      </c>
      <c r="B6" s="142" t="s">
        <v>412</v>
      </c>
      <c r="C6" s="142" t="s">
        <v>410</v>
      </c>
      <c r="D6" s="144">
        <v>10</v>
      </c>
      <c r="E6" s="135"/>
      <c r="F6" s="333"/>
      <c r="G6" s="334"/>
      <c r="H6" s="333"/>
      <c r="I6" s="334"/>
      <c r="J6" s="333"/>
      <c r="K6" s="334"/>
      <c r="L6" s="333"/>
      <c r="M6" s="334"/>
      <c r="N6" s="333"/>
      <c r="O6" s="334"/>
      <c r="P6" s="333"/>
      <c r="Q6" s="334"/>
      <c r="R6" s="333"/>
      <c r="S6" s="334"/>
      <c r="T6" s="333"/>
      <c r="U6" s="334"/>
      <c r="V6" s="137">
        <v>10</v>
      </c>
      <c r="W6" s="135"/>
      <c r="X6" s="146">
        <f t="shared" si="0"/>
        <v>0</v>
      </c>
      <c r="Y6" s="148"/>
      <c r="Z6" s="149"/>
      <c r="AA6" s="148"/>
      <c r="AB6" s="149"/>
      <c r="AC6" s="150"/>
      <c r="AD6" s="144">
        <v>5</v>
      </c>
      <c r="AE6" s="135"/>
      <c r="AF6" s="160"/>
      <c r="AG6" s="158"/>
      <c r="AH6" s="155">
        <f t="shared" si="2"/>
        <v>0</v>
      </c>
    </row>
    <row r="7" spans="1:34" x14ac:dyDescent="0.25">
      <c r="A7" s="140">
        <v>4</v>
      </c>
      <c r="B7" s="142" t="s">
        <v>413</v>
      </c>
      <c r="C7" s="142" t="s">
        <v>410</v>
      </c>
      <c r="D7" s="144">
        <v>10</v>
      </c>
      <c r="E7" s="135"/>
      <c r="F7" s="333"/>
      <c r="G7" s="334"/>
      <c r="H7" s="333"/>
      <c r="I7" s="334"/>
      <c r="J7" s="333"/>
      <c r="K7" s="334"/>
      <c r="L7" s="333"/>
      <c r="M7" s="334"/>
      <c r="N7" s="333"/>
      <c r="O7" s="334"/>
      <c r="P7" s="333"/>
      <c r="Q7" s="334"/>
      <c r="R7" s="333"/>
      <c r="S7" s="334"/>
      <c r="T7" s="333"/>
      <c r="U7" s="334"/>
      <c r="V7" s="137">
        <v>10</v>
      </c>
      <c r="W7" s="135"/>
      <c r="X7" s="146">
        <f t="shared" si="0"/>
        <v>0</v>
      </c>
      <c r="Y7" s="148"/>
      <c r="Z7" s="149"/>
      <c r="AA7" s="148"/>
      <c r="AB7" s="149"/>
      <c r="AC7" s="150"/>
      <c r="AD7" s="144">
        <v>5</v>
      </c>
      <c r="AE7" s="135"/>
      <c r="AF7" s="160"/>
      <c r="AG7" s="158"/>
      <c r="AH7" s="155">
        <f t="shared" si="2"/>
        <v>0</v>
      </c>
    </row>
    <row r="8" spans="1:34" x14ac:dyDescent="0.25">
      <c r="A8" s="140">
        <v>5</v>
      </c>
      <c r="B8" s="142" t="s">
        <v>414</v>
      </c>
      <c r="C8" s="142" t="s">
        <v>410</v>
      </c>
      <c r="D8" s="144">
        <v>30</v>
      </c>
      <c r="E8" s="135"/>
      <c r="F8" s="333"/>
      <c r="G8" s="334"/>
      <c r="H8" s="333"/>
      <c r="I8" s="334"/>
      <c r="J8" s="333"/>
      <c r="K8" s="334"/>
      <c r="L8" s="333"/>
      <c r="M8" s="334"/>
      <c r="N8" s="333"/>
      <c r="O8" s="334"/>
      <c r="P8" s="333"/>
      <c r="Q8" s="334"/>
      <c r="R8" s="333"/>
      <c r="S8" s="334"/>
      <c r="T8" s="333"/>
      <c r="U8" s="334"/>
      <c r="V8" s="337"/>
      <c r="W8" s="136"/>
      <c r="X8" s="146">
        <f t="shared" si="0"/>
        <v>0</v>
      </c>
      <c r="Y8" s="148"/>
      <c r="Z8" s="149"/>
      <c r="AA8" s="148"/>
      <c r="AB8" s="149"/>
      <c r="AC8" s="150"/>
      <c r="AD8" s="160"/>
      <c r="AE8" s="339"/>
      <c r="AF8" s="160"/>
      <c r="AG8" s="158"/>
      <c r="AH8" s="156"/>
    </row>
    <row r="9" spans="1:34" ht="15.75" thickBot="1" x14ac:dyDescent="0.3">
      <c r="A9" s="141">
        <v>6</v>
      </c>
      <c r="B9" s="143" t="s">
        <v>415</v>
      </c>
      <c r="C9" s="143" t="s">
        <v>410</v>
      </c>
      <c r="D9" s="145"/>
      <c r="E9" s="139"/>
      <c r="F9" s="244">
        <v>20</v>
      </c>
      <c r="G9" s="335"/>
      <c r="H9" s="244">
        <v>15</v>
      </c>
      <c r="I9" s="335"/>
      <c r="J9" s="244">
        <v>15</v>
      </c>
      <c r="K9" s="335"/>
      <c r="L9" s="244">
        <v>15</v>
      </c>
      <c r="M9" s="335"/>
      <c r="N9" s="244">
        <v>15</v>
      </c>
      <c r="O9" s="335"/>
      <c r="P9" s="244">
        <v>15</v>
      </c>
      <c r="Q9" s="335"/>
      <c r="R9" s="244">
        <v>15</v>
      </c>
      <c r="S9" s="335"/>
      <c r="T9" s="244">
        <v>15</v>
      </c>
      <c r="U9" s="335"/>
      <c r="V9" s="145"/>
      <c r="W9" s="139"/>
      <c r="X9" s="147">
        <f t="shared" si="0"/>
        <v>0</v>
      </c>
      <c r="Y9" s="151"/>
      <c r="Z9" s="152"/>
      <c r="AA9" s="151"/>
      <c r="AB9" s="152"/>
      <c r="AC9" s="153"/>
      <c r="AD9" s="161"/>
      <c r="AE9" s="159"/>
      <c r="AF9" s="161"/>
      <c r="AG9" s="159"/>
      <c r="AH9" s="157"/>
    </row>
    <row r="10" spans="1:34" ht="15.75" thickBot="1" x14ac:dyDescent="0.3">
      <c r="S10" s="27"/>
    </row>
    <row r="11" spans="1:34" ht="19.5" thickBot="1" x14ac:dyDescent="0.35">
      <c r="AF11" s="176" t="s">
        <v>115</v>
      </c>
      <c r="AG11" s="177">
        <f>SUM(X4:X9,AC4:AC9,AH4:AH9)</f>
        <v>0</v>
      </c>
    </row>
    <row r="12" spans="1:34" ht="19.5" thickBot="1" x14ac:dyDescent="0.35">
      <c r="AF12" s="178"/>
      <c r="AG12" s="179"/>
    </row>
    <row r="13" spans="1:34" ht="40.5" customHeight="1" thickBot="1" x14ac:dyDescent="0.3">
      <c r="A13" s="361" t="s">
        <v>417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3"/>
    </row>
    <row r="14" spans="1:34" ht="18" thickBot="1" x14ac:dyDescent="0.3">
      <c r="W14" s="174"/>
      <c r="X14" s="174"/>
      <c r="Y14" s="174"/>
      <c r="Z14" s="174"/>
      <c r="AA14" s="174"/>
      <c r="AB14" s="174"/>
    </row>
    <row r="15" spans="1:34" ht="40.5" customHeight="1" thickBot="1" x14ac:dyDescent="0.3">
      <c r="A15" s="340" t="s">
        <v>416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2"/>
    </row>
    <row r="16" spans="1:34" ht="18" thickBot="1" x14ac:dyDescent="0.3">
      <c r="W16" s="175"/>
      <c r="X16" s="175"/>
      <c r="Y16" s="175"/>
      <c r="Z16" s="175"/>
      <c r="AA16" s="175"/>
      <c r="AB16" s="175"/>
    </row>
    <row r="17" spans="1:34" ht="39.75" customHeight="1" thickBot="1" x14ac:dyDescent="0.3">
      <c r="A17" s="343" t="s">
        <v>418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5"/>
    </row>
  </sheetData>
  <mergeCells count="6">
    <mergeCell ref="A13:AH13"/>
    <mergeCell ref="A15:AH15"/>
    <mergeCell ref="A17:AH17"/>
    <mergeCell ref="A1:AH1"/>
    <mergeCell ref="A2:C2"/>
    <mergeCell ref="D2:AH2"/>
  </mergeCells>
  <conditionalFormatting sqref="B3">
    <cfRule type="duplicateValues" dxfId="0" priority="1"/>
  </conditionalFormatting>
  <dataValidations count="1">
    <dataValidation type="decimal" allowBlank="1" showInputMessage="1" showErrorMessage="1" errorTitle="Niepoprawny format danych" error="Oczekiwany format to liczba dziesiętna np.: 123,45" sqref="AF11:AF12" xr:uid="{00000000-0002-0000-0600-000000000000}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746d91d-9e1f-43e9-888e-d43bb2b4e5c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5A6C4F570194F924C8EFB17D3F7A6" ma:contentTypeVersion="18" ma:contentTypeDescription="Create a new document." ma:contentTypeScope="" ma:versionID="437c3385fa7880790ec5973a5ba349f4">
  <xsd:schema xmlns:xsd="http://www.w3.org/2001/XMLSchema" xmlns:xs="http://www.w3.org/2001/XMLSchema" xmlns:p="http://schemas.microsoft.com/office/2006/metadata/properties" xmlns:ns3="f568cbec-c7e1-49d0-9989-55c4c6013248" xmlns:ns4="3746d91d-9e1f-43e9-888e-d43bb2b4e5c9" targetNamespace="http://schemas.microsoft.com/office/2006/metadata/properties" ma:root="true" ma:fieldsID="35fb1caf5007af4c48b2aea48ba98ae7" ns3:_="" ns4:_="">
    <xsd:import namespace="f568cbec-c7e1-49d0-9989-55c4c6013248"/>
    <xsd:import namespace="3746d91d-9e1f-43e9-888e-d43bb2b4e5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8cbec-c7e1-49d0-9989-55c4c60132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6d91d-9e1f-43e9-888e-d43bb2b4e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524CF-7F95-41C3-A7A6-AA8E0B979CFE}">
  <ds:schemaRefs>
    <ds:schemaRef ds:uri="http://schemas.microsoft.com/office/2006/metadata/properties"/>
    <ds:schemaRef ds:uri="http://schemas.microsoft.com/office/infopath/2007/PartnerControls"/>
    <ds:schemaRef ds:uri="3746d91d-9e1f-43e9-888e-d43bb2b4e5c9"/>
  </ds:schemaRefs>
</ds:datastoreItem>
</file>

<file path=customXml/itemProps2.xml><?xml version="1.0" encoding="utf-8"?>
<ds:datastoreItem xmlns:ds="http://schemas.openxmlformats.org/officeDocument/2006/customXml" ds:itemID="{51C87985-2368-4AA7-9173-9BE167AFEE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0082B-A2AD-47E4-842C-D3804CB9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68cbec-c7e1-49d0-9989-55c4c6013248"/>
    <ds:schemaRef ds:uri="3746d91d-9e1f-43e9-888e-d43bb2b4e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MFPLC-Tonery</vt:lpstr>
      <vt:lpstr>DLC-Tonery</vt:lpstr>
      <vt:lpstr>DAC-Tusze</vt:lpstr>
      <vt:lpstr>MFPAC-Tusze</vt:lpstr>
      <vt:lpstr>DLM-Tonery</vt:lpstr>
      <vt:lpstr>MFPLM-Tonery</vt:lpstr>
      <vt:lpstr>DAT-taśmy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Skwarczyński</dc:creator>
  <cp:keywords/>
  <dc:description/>
  <cp:lastModifiedBy>Marlena Jóźwiak-Tęsiorowska</cp:lastModifiedBy>
  <cp:revision/>
  <dcterms:created xsi:type="dcterms:W3CDTF">2024-05-23T07:14:58Z</dcterms:created>
  <dcterms:modified xsi:type="dcterms:W3CDTF">2024-07-03T10:43:29Z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0x010100DF25A6C4F570194F924C8EFB17D3F7A6</vt:lpwstr>
  </property>
</Properties>
</file>