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 Góra\Desktop\bu\UM bierun\2022\2022_sprawdz\"/>
    </mc:Choice>
  </mc:AlternateContent>
  <bookViews>
    <workbookView xWindow="0" yWindow="0" windowWidth="19200" windowHeight="7300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" l="1"/>
  <c r="D83" i="1" l="1"/>
  <c r="D207" i="1" l="1"/>
  <c r="D204" i="1"/>
  <c r="D128" i="1"/>
  <c r="D138" i="1" s="1"/>
  <c r="D201" i="1" l="1"/>
  <c r="D119" i="1"/>
  <c r="D221" i="1" l="1"/>
  <c r="D142" i="1"/>
  <c r="A146" i="1" l="1"/>
  <c r="A147" i="1"/>
  <c r="A148" i="1"/>
  <c r="B148" i="1"/>
  <c r="C148" i="1"/>
  <c r="D148" i="1"/>
  <c r="A149" i="1"/>
  <c r="B149" i="1"/>
  <c r="C149" i="1"/>
  <c r="D149" i="1"/>
  <c r="D187" i="1" l="1"/>
  <c r="A150" i="1" l="1"/>
  <c r="B150" i="1"/>
  <c r="C150" i="1"/>
  <c r="D150" i="1"/>
  <c r="A151" i="1"/>
  <c r="B151" i="1"/>
  <c r="C151" i="1"/>
  <c r="D151" i="1"/>
  <c r="A152" i="1"/>
  <c r="B152" i="1"/>
  <c r="C152" i="1"/>
  <c r="D152" i="1"/>
  <c r="A153" i="1"/>
  <c r="B153" i="1"/>
  <c r="C153" i="1"/>
  <c r="D153" i="1"/>
  <c r="A154" i="1"/>
  <c r="B154" i="1"/>
  <c r="C154" i="1"/>
  <c r="D154" i="1"/>
  <c r="A155" i="1"/>
  <c r="B155" i="1"/>
  <c r="C155" i="1"/>
  <c r="D155" i="1"/>
  <c r="A156" i="1"/>
  <c r="B156" i="1"/>
  <c r="C156" i="1"/>
  <c r="D156" i="1"/>
  <c r="A157" i="1"/>
  <c r="B157" i="1"/>
  <c r="C157" i="1"/>
  <c r="D157" i="1"/>
  <c r="A158" i="1"/>
  <c r="B158" i="1"/>
  <c r="C158" i="1"/>
  <c r="D158" i="1"/>
  <c r="A159" i="1"/>
  <c r="B159" i="1"/>
  <c r="C159" i="1"/>
  <c r="D159" i="1"/>
  <c r="A160" i="1"/>
  <c r="B160" i="1"/>
  <c r="C160" i="1"/>
  <c r="D160" i="1"/>
  <c r="A161" i="1"/>
  <c r="B161" i="1"/>
  <c r="C161" i="1"/>
  <c r="D161" i="1"/>
  <c r="A162" i="1"/>
  <c r="B162" i="1"/>
  <c r="C162" i="1"/>
  <c r="D162" i="1"/>
  <c r="A163" i="1"/>
  <c r="B163" i="1"/>
  <c r="C163" i="1"/>
  <c r="D163" i="1"/>
  <c r="A164" i="1"/>
  <c r="B164" i="1"/>
  <c r="C164" i="1"/>
  <c r="D164" i="1"/>
  <c r="A165" i="1"/>
  <c r="B165" i="1"/>
  <c r="C165" i="1"/>
  <c r="D165" i="1"/>
  <c r="A166" i="1"/>
  <c r="B166" i="1"/>
  <c r="C166" i="1"/>
  <c r="D166" i="1"/>
  <c r="A167" i="1"/>
  <c r="B167" i="1"/>
  <c r="C167" i="1"/>
  <c r="D167" i="1"/>
  <c r="A168" i="1"/>
  <c r="B168" i="1"/>
  <c r="C168" i="1"/>
  <c r="D168" i="1"/>
  <c r="A169" i="1"/>
  <c r="B169" i="1"/>
  <c r="C169" i="1"/>
  <c r="D169" i="1"/>
  <c r="A170" i="1"/>
  <c r="B170" i="1"/>
  <c r="C170" i="1"/>
  <c r="D170" i="1"/>
  <c r="A171" i="1"/>
  <c r="D171" i="1"/>
  <c r="D144" i="1"/>
  <c r="D223" i="1" l="1"/>
  <c r="D225" i="1" s="1"/>
</calcChain>
</file>

<file path=xl/sharedStrings.xml><?xml version="1.0" encoding="utf-8"?>
<sst xmlns="http://schemas.openxmlformats.org/spreadsheetml/2006/main" count="199" uniqueCount="141">
  <si>
    <t>GMINA BIERUŃ</t>
  </si>
  <si>
    <t xml:space="preserve">WYKAZ SPRZĘTU STACJONARNEGO WRAZ Z OPROGRAMOWANIEM </t>
  </si>
  <si>
    <t>Serwer</t>
  </si>
  <si>
    <t>Montaż instalacji klimatyzacji - BOSiR biuro</t>
  </si>
  <si>
    <t xml:space="preserve">RAZEM </t>
  </si>
  <si>
    <t>Kopiarka Ricoh Aficio MPC3001</t>
  </si>
  <si>
    <t>BIERUŃSKI OŚRODEK SPORTU I REKREACJI</t>
  </si>
  <si>
    <t>Zestaw komputerowy Lenovo z drukarką HP DJ 4535</t>
  </si>
  <si>
    <t>Zestaw komputerowy Lenovo z drukarką HP DJ 4536</t>
  </si>
  <si>
    <t>Zestaw komputerowy Lenovo z drukarką HP DJ 3635</t>
  </si>
  <si>
    <t>RAZEM</t>
  </si>
  <si>
    <t>BIERUŃSKI OŚRODEK KULTURY</t>
  </si>
  <si>
    <t>komputer</t>
  </si>
  <si>
    <t>kserokopiarka CANON</t>
  </si>
  <si>
    <t>MIEJSKI OŚRODEK POMOCY SPOŁECZNEJ</t>
  </si>
  <si>
    <t>ELEKTRONIKA STACJONARNA ŁĄCZNIE</t>
  </si>
  <si>
    <t>RAZEM:</t>
  </si>
  <si>
    <t>laptop</t>
  </si>
  <si>
    <t>drukarka toshiba do kodów</t>
  </si>
  <si>
    <t>urządzenie wielofunkcyjne  KONICA MINOLTA BIZHUB C284e</t>
  </si>
  <si>
    <t>zestaw komputerowy(komputer+drukarka)</t>
  </si>
  <si>
    <t>drukarka HPLJN</t>
  </si>
  <si>
    <t>urządzenie wielofunkcyjne</t>
  </si>
  <si>
    <t>ELEKTRONIKA PRZENOŚNA ŁĄCZNIE</t>
  </si>
  <si>
    <t>Infrastruktura techniczna sprzęt (E-Urząd, Serwery, Macierz, Switche … )</t>
  </si>
  <si>
    <t>Epson WF-C17590 (Dzierżawa urządzenia)</t>
  </si>
  <si>
    <t>Serwer QNAP</t>
  </si>
  <si>
    <t>Macierz HP</t>
  </si>
  <si>
    <t>5x Switch NETGEAR G748T</t>
  </si>
  <si>
    <t>2x DELL OptiPlex 22 3240</t>
  </si>
  <si>
    <t xml:space="preserve">DELL Latitude E6540 </t>
  </si>
  <si>
    <t>DELL OPTIPLEX 3050 AIO</t>
  </si>
  <si>
    <t xml:space="preserve">DELL LATITUDE E6540 </t>
  </si>
  <si>
    <t>DELL LATITUDE E6540</t>
  </si>
  <si>
    <t>Serwer DELL PE T130E-3</t>
  </si>
  <si>
    <t>Serwer Esok Basen SP3</t>
  </si>
  <si>
    <t>Zestaw komputerowy Basen SP3</t>
  </si>
  <si>
    <t>Monitoring CCTV Basen SP3</t>
  </si>
  <si>
    <t>System włamaniowy Basen SP3</t>
  </si>
  <si>
    <t>Rok produkcji</t>
  </si>
  <si>
    <t>Nazwa</t>
  </si>
  <si>
    <t>Wartość księgowa brutto</t>
  </si>
  <si>
    <t>Głośnik bluetooth - zestaw HIFI</t>
  </si>
  <si>
    <t>Centrala domofonowa z terminalami klienckimi FAM-A-2NP ACO</t>
  </si>
  <si>
    <t>Centrala alarmowa PRiMA64 Genovo kpl.</t>
  </si>
  <si>
    <t>Klimatyzacja</t>
  </si>
  <si>
    <t>Zestaw komputerowy Dell 3010</t>
  </si>
  <si>
    <t xml:space="preserve">System bezprzewodowy z mikrofonem nagłownym </t>
  </si>
  <si>
    <t>Zestaw bezprzewodowy z nadajniem do ręki</t>
  </si>
  <si>
    <t>Kolumna aktywna QSC K12.2</t>
  </si>
  <si>
    <t>Mikser z efektem</t>
  </si>
  <si>
    <t>Skaner Epson Perfection V370</t>
  </si>
  <si>
    <t>Drukarka Epson C13T945240</t>
  </si>
  <si>
    <t>MUZEUM MIEJSKIE W BIERUNIU</t>
  </si>
  <si>
    <t>Laptop Dell e6540</t>
  </si>
  <si>
    <t>Samsung Galaxy A40</t>
  </si>
  <si>
    <t>urządzenie wielofunkcyjne  KONICA MINOLTA C300I</t>
  </si>
  <si>
    <t>Komputer Fujitsu E756 i5 z oiprogramowaniem</t>
  </si>
  <si>
    <t>Notebook ASUSvivoBook, mysz, MS Office</t>
  </si>
  <si>
    <t>zestaw nagłośnieniowy (SENNHEISERA EW100G4-DE10 4SZT, SENNHEISERA EW100945 G4 2SZT, SKSZYNIA TRANSPORTOWA 2SZT, KABLE 6SZT)</t>
  </si>
  <si>
    <t>serwer</t>
  </si>
  <si>
    <t>DELL Precision 5510 (komputer polisingowy)</t>
  </si>
  <si>
    <t>zainstalowany od 01.01.2016</t>
  </si>
  <si>
    <t xml:space="preserve">Monitoring Miasta </t>
  </si>
  <si>
    <t>zainstalowany do 31.12.2015</t>
  </si>
  <si>
    <t>Monitoring Miasta w tym centrum przesiadkowe</t>
  </si>
  <si>
    <t>Serwer Dell Power Edge 420</t>
  </si>
  <si>
    <t>DELL Precision 5510</t>
  </si>
  <si>
    <t>DELL Precision 3520</t>
  </si>
  <si>
    <t>Inwerter Basen SP3</t>
  </si>
  <si>
    <t>Drukarka fiskalna Posnet Basen SP3</t>
  </si>
  <si>
    <t>Komputer HP ProDesk 400 i5/4/500/WINDOWS 7 PRO</t>
  </si>
  <si>
    <t xml:space="preserve">Komputer HP ProDesk 400 i5/4/500/Windows </t>
  </si>
  <si>
    <t>Drukarka Canon i-Sensys LBP6310DN</t>
  </si>
  <si>
    <t>System alarmowy Satel Integra 32</t>
  </si>
  <si>
    <t xml:space="preserve">Monitoring wizyjny </t>
  </si>
  <si>
    <t>Centrala telefoniczna Slican wraz z instalacją teletechniczn</t>
  </si>
  <si>
    <t>KOMPUTER LENOVO M700</t>
  </si>
  <si>
    <t>MONITOR 238 LENOVO</t>
  </si>
  <si>
    <t>NISZCZARKA DAHLE MHP 403</t>
  </si>
  <si>
    <t>Zestaw komuterowy LENOVO</t>
  </si>
  <si>
    <t>Urządzenie wielofunkcyjne RICOH MPC3002</t>
  </si>
  <si>
    <t>Zestaw komputerowy: KOMPU. DELL 3010i5</t>
  </si>
  <si>
    <t>Drukarka HP wielof. atramentowa DJ CH368</t>
  </si>
  <si>
    <t>Kasa fiskalna Elzab K10 Online BT/WIFI</t>
  </si>
  <si>
    <t>MONTAŻ SYSTEMU NAGŁAŚNIAJĄCEGO</t>
  </si>
  <si>
    <t>Drukarka firkalna Novitus</t>
  </si>
  <si>
    <t>Mikro wieża HIFI Panasonic</t>
  </si>
  <si>
    <t>Drukarka fiskalna Novitius HD online M</t>
  </si>
  <si>
    <t xml:space="preserve">DRUKARKA COLOR LASERJET PRO M180N </t>
  </si>
  <si>
    <t xml:space="preserve">Drukarka fiskalna Novitius HD Online </t>
  </si>
  <si>
    <t>Drukarka OKI MC63DN</t>
  </si>
  <si>
    <t>Zestaw komputerowy Lenovo</t>
  </si>
  <si>
    <t>Lp.</t>
  </si>
  <si>
    <t>Notebook HP Probook 450 G6 i5</t>
  </si>
  <si>
    <t>System bezprzewodowy z mikrofonem nagłownym</t>
  </si>
  <si>
    <t>NOTBOOK LENOVO V310</t>
  </si>
  <si>
    <t xml:space="preserve">NOTBOOK LENOVO THINKPAD </t>
  </si>
  <si>
    <t>Notebook HP Probook 450 G6 i5-8265U/256GB/8G/W10P</t>
  </si>
  <si>
    <t>komputer  8 szt</t>
  </si>
  <si>
    <t>komputer DELL</t>
  </si>
  <si>
    <t>urządzenie EPSON</t>
  </si>
  <si>
    <t>Zestaw komputerowyAll-in-One  - 6 sztuk</t>
  </si>
  <si>
    <t>PROJEKTOR MAXELL MC-WU5505G</t>
  </si>
  <si>
    <t>PROJEKTOR OPTOMA EH460ST</t>
  </si>
  <si>
    <t>PIANINO YAMAHA YDP-144B</t>
  </si>
  <si>
    <t>Klimatyzacja DK Gama</t>
  </si>
  <si>
    <t>Klimatyzator przenośny</t>
  </si>
  <si>
    <t>Laptop dellE7270 i5</t>
  </si>
  <si>
    <t>Drukarka Epson</t>
  </si>
  <si>
    <t>komputer Dell Optiplex 3010</t>
  </si>
  <si>
    <t>komputer Dell 7020a</t>
  </si>
  <si>
    <t>notebook DELL LATITUDE E6540</t>
  </si>
  <si>
    <t>PROJEKTOR Optoma wu334</t>
  </si>
  <si>
    <t>notbook HP 1040 G1</t>
  </si>
  <si>
    <t xml:space="preserve">kamera cyfrowaJVC </t>
  </si>
  <si>
    <t>Skaner Epson V800</t>
  </si>
  <si>
    <t>Aparat lust.</t>
  </si>
  <si>
    <t>Przenośny zestaw nagłośnieniowy</t>
  </si>
  <si>
    <t>Dyktafon cyfrowy Olympus WS 3szt</t>
  </si>
  <si>
    <t>Załącznik nr 5.3 - Wykaz sprzętu przenośnego, stacjonarnego i oprogramowania - Gmina Bieruń, MUZEUM, BOSIR, BOK, MOPS</t>
  </si>
  <si>
    <t>Załącznik 5.3 Razem sprzęt elektroniczny stacjonarny i przenośny wraz z oprogramowaniem:</t>
  </si>
  <si>
    <t xml:space="preserve">komputer </t>
  </si>
  <si>
    <t>urzadzenie Brother</t>
  </si>
  <si>
    <t>urządzenie interaktywne</t>
  </si>
  <si>
    <t>tablica interaktywna</t>
  </si>
  <si>
    <t>telewizor</t>
  </si>
  <si>
    <t>kamera cyfrowa</t>
  </si>
  <si>
    <t>aparat cyfrowy</t>
  </si>
  <si>
    <t>konsola XBOX</t>
  </si>
  <si>
    <t>kolumna interaktywna</t>
  </si>
  <si>
    <t>projektor EPSON</t>
  </si>
  <si>
    <t>Zestaw komputerowy (grafik)</t>
  </si>
  <si>
    <t>komputer Optiplex z monitorem i drukarką HP INK Tank 419</t>
  </si>
  <si>
    <t>drukarka toshiba B-FV4T do kodów</t>
  </si>
  <si>
    <t>Laptop NOTU.DELL Latitude E6440, stojak na laptop</t>
  </si>
  <si>
    <t>SAMSUNG MX-T50/EN 182/Zestaw mikro HI-FI</t>
  </si>
  <si>
    <t>Sennheisera ew100G4-ME3 system bezprzewodowy z mikrofonem na</t>
  </si>
  <si>
    <t>KOMPUTER ACER VERITON X4640G i5/8GB/SSD 240GB</t>
  </si>
  <si>
    <t xml:space="preserve">Klimatyzacja wewnętrzna </t>
  </si>
  <si>
    <t>Urządzenie CRS326-24s +2Q+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</si>
</sst>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\ &quot;zł&quot;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1"/>
      <color theme="1" tint="4.9989318521683403E-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 tint="4.9989318521683403E-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4" fillId="0" borderId="0"/>
    <xf numFmtId="44" fontId="6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wrapText="1"/>
    </xf>
    <xf numFmtId="0" fontId="13" fillId="0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2" fillId="0" borderId="2" xfId="5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wrapText="1"/>
    </xf>
    <xf numFmtId="44" fontId="6" fillId="0" borderId="12" xfId="0" applyNumberFormat="1" applyFont="1" applyBorder="1" applyAlignment="1">
      <alignment horizontal="right"/>
    </xf>
    <xf numFmtId="44" fontId="13" fillId="0" borderId="12" xfId="7" applyFont="1" applyFill="1" applyBorder="1" applyAlignment="1">
      <alignment horizontal="right" wrapText="1"/>
    </xf>
    <xf numFmtId="44" fontId="13" fillId="0" borderId="12" xfId="7" applyFont="1" applyBorder="1" applyAlignment="1">
      <alignment horizontal="center" wrapText="1"/>
    </xf>
    <xf numFmtId="44" fontId="8" fillId="0" borderId="12" xfId="0" applyNumberFormat="1" applyFont="1" applyBorder="1" applyAlignment="1">
      <alignment wrapText="1"/>
    </xf>
    <xf numFmtId="164" fontId="7" fillId="0" borderId="12" xfId="0" applyNumberFormat="1" applyFont="1" applyBorder="1" applyAlignment="1">
      <alignment horizontal="right"/>
    </xf>
    <xf numFmtId="0" fontId="18" fillId="0" borderId="2" xfId="0" applyFont="1" applyFill="1" applyBorder="1" applyAlignment="1" applyProtection="1">
      <alignment horizontal="left" vertical="top"/>
      <protection locked="0"/>
    </xf>
    <xf numFmtId="0" fontId="14" fillId="0" borderId="2" xfId="0" applyFont="1" applyFill="1" applyBorder="1" applyAlignment="1" applyProtection="1">
      <alignment horizontal="left" vertical="top"/>
      <protection locked="0"/>
    </xf>
    <xf numFmtId="0" fontId="14" fillId="0" borderId="2" xfId="0" applyFont="1" applyFill="1" applyBorder="1" applyAlignment="1">
      <alignment horizontal="center"/>
    </xf>
    <xf numFmtId="164" fontId="12" fillId="0" borderId="12" xfId="5" applyNumberFormat="1" applyFont="1" applyBorder="1" applyAlignment="1">
      <alignment horizontal="right" vertical="center" wrapText="1"/>
    </xf>
    <xf numFmtId="164" fontId="13" fillId="0" borderId="12" xfId="0" applyNumberFormat="1" applyFont="1" applyFill="1" applyBorder="1" applyAlignment="1">
      <alignment horizontal="right" vertical="center" wrapText="1"/>
    </xf>
    <xf numFmtId="164" fontId="13" fillId="0" borderId="12" xfId="0" applyNumberFormat="1" applyFont="1" applyFill="1" applyBorder="1" applyAlignment="1">
      <alignment horizontal="right" vertical="center"/>
    </xf>
    <xf numFmtId="164" fontId="13" fillId="0" borderId="12" xfId="7" applyNumberFormat="1" applyFont="1" applyFill="1" applyBorder="1" applyAlignment="1">
      <alignment horizontal="right" vertical="center" wrapText="1"/>
    </xf>
    <xf numFmtId="164" fontId="13" fillId="0" borderId="12" xfId="7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/>
    </xf>
    <xf numFmtId="164" fontId="18" fillId="0" borderId="12" xfId="0" applyNumberFormat="1" applyFont="1" applyFill="1" applyBorder="1" applyAlignment="1" applyProtection="1">
      <alignment horizontal="right" vertical="top"/>
      <protection locked="0"/>
    </xf>
    <xf numFmtId="0" fontId="14" fillId="0" borderId="11" xfId="0" applyFont="1" applyFill="1" applyBorder="1" applyAlignment="1">
      <alignment horizontal="center"/>
    </xf>
    <xf numFmtId="164" fontId="14" fillId="0" borderId="12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8" fontId="3" fillId="0" borderId="29" xfId="0" applyNumberFormat="1" applyFont="1" applyFill="1" applyBorder="1"/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164" fontId="13" fillId="0" borderId="15" xfId="7" applyNumberFormat="1" applyFont="1" applyFill="1" applyBorder="1" applyAlignment="1">
      <alignment horizontal="right" vertical="center" wrapText="1"/>
    </xf>
    <xf numFmtId="164" fontId="13" fillId="0" borderId="12" xfId="7" applyNumberFormat="1" applyFont="1" applyBorder="1" applyAlignment="1">
      <alignment horizontal="right" vertical="center" wrapText="1"/>
    </xf>
    <xf numFmtId="0" fontId="0" fillId="0" borderId="11" xfId="0" applyFill="1" applyBorder="1" applyAlignment="1">
      <alignment horizontal="center"/>
    </xf>
    <xf numFmtId="0" fontId="0" fillId="0" borderId="2" xfId="0" applyFill="1" applyBorder="1"/>
    <xf numFmtId="8" fontId="0" fillId="0" borderId="2" xfId="0" applyNumberFormat="1" applyFill="1" applyBorder="1"/>
    <xf numFmtId="0" fontId="13" fillId="0" borderId="2" xfId="0" applyFont="1" applyFill="1" applyBorder="1"/>
    <xf numFmtId="8" fontId="13" fillId="0" borderId="2" xfId="0" applyNumberFormat="1" applyFont="1" applyFill="1" applyBorder="1"/>
    <xf numFmtId="0" fontId="13" fillId="0" borderId="11" xfId="0" applyFont="1" applyFill="1" applyBorder="1" applyAlignment="1">
      <alignment horizontal="center"/>
    </xf>
    <xf numFmtId="8" fontId="13" fillId="0" borderId="12" xfId="0" applyNumberFormat="1" applyFont="1" applyFill="1" applyBorder="1" applyAlignment="1">
      <alignment horizontal="right"/>
    </xf>
    <xf numFmtId="8" fontId="13" fillId="0" borderId="2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13" fillId="0" borderId="2" xfId="0" applyFont="1" applyFill="1" applyBorder="1" applyAlignment="1" applyProtection="1">
      <alignment horizontal="left" vertical="top"/>
      <protection locked="0"/>
    </xf>
    <xf numFmtId="164" fontId="13" fillId="0" borderId="12" xfId="0" applyNumberFormat="1" applyFont="1" applyFill="1" applyBorder="1" applyAlignment="1" applyProtection="1">
      <alignment horizontal="right" vertical="top"/>
      <protection locked="0"/>
    </xf>
    <xf numFmtId="0" fontId="6" fillId="0" borderId="11" xfId="0" applyFont="1" applyFill="1" applyBorder="1" applyAlignment="1">
      <alignment horizontal="center"/>
    </xf>
    <xf numFmtId="164" fontId="13" fillId="0" borderId="12" xfId="0" applyNumberFormat="1" applyFont="1" applyFill="1" applyBorder="1" applyAlignment="1"/>
    <xf numFmtId="165" fontId="16" fillId="0" borderId="15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right"/>
    </xf>
    <xf numFmtId="164" fontId="23" fillId="4" borderId="28" xfId="0" applyNumberFormat="1" applyFont="1" applyFill="1" applyBorder="1" applyAlignment="1">
      <alignment horizontal="right"/>
    </xf>
    <xf numFmtId="8" fontId="22" fillId="4" borderId="28" xfId="0" applyNumberFormat="1" applyFont="1" applyFill="1" applyBorder="1" applyAlignment="1">
      <alignment horizontal="right" vertical="center"/>
    </xf>
    <xf numFmtId="165" fontId="16" fillId="4" borderId="15" xfId="0" applyNumberFormat="1" applyFont="1" applyFill="1" applyBorder="1" applyAlignment="1">
      <alignment horizontal="right"/>
    </xf>
    <xf numFmtId="6" fontId="15" fillId="4" borderId="15" xfId="0" applyNumberFormat="1" applyFont="1" applyFill="1" applyBorder="1" applyAlignment="1">
      <alignment horizontal="right"/>
    </xf>
    <xf numFmtId="165" fontId="16" fillId="4" borderId="21" xfId="0" applyNumberFormat="1" applyFont="1" applyFill="1" applyBorder="1"/>
    <xf numFmtId="165" fontId="17" fillId="4" borderId="21" xfId="0" applyNumberFormat="1" applyFont="1" applyFill="1" applyBorder="1" applyAlignment="1">
      <alignment horizontal="right"/>
    </xf>
    <xf numFmtId="6" fontId="22" fillId="4" borderId="28" xfId="0" applyNumberFormat="1" applyFont="1" applyFill="1" applyBorder="1" applyAlignment="1">
      <alignment horizontal="right" vertical="center"/>
    </xf>
    <xf numFmtId="6" fontId="15" fillId="4" borderId="21" xfId="0" applyNumberFormat="1" applyFont="1" applyFill="1" applyBorder="1"/>
    <xf numFmtId="165" fontId="20" fillId="4" borderId="15" xfId="0" applyNumberFormat="1" applyFont="1" applyFill="1" applyBorder="1"/>
    <xf numFmtId="165" fontId="16" fillId="4" borderId="21" xfId="5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0" fontId="17" fillId="0" borderId="0" xfId="2" applyFont="1" applyAlignment="1">
      <alignment horizontal="center" vertical="center" wrapText="1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right"/>
    </xf>
    <xf numFmtId="0" fontId="15" fillId="0" borderId="20" xfId="0" applyFont="1" applyFill="1" applyBorder="1" applyAlignment="1">
      <alignment horizontal="right"/>
    </xf>
    <xf numFmtId="0" fontId="15" fillId="0" borderId="13" xfId="0" applyFont="1" applyFill="1" applyBorder="1" applyAlignment="1">
      <alignment horizontal="right"/>
    </xf>
    <xf numFmtId="0" fontId="15" fillId="0" borderId="14" xfId="0" applyFont="1" applyFill="1" applyBorder="1" applyAlignment="1">
      <alignment horizontal="right"/>
    </xf>
    <xf numFmtId="0" fontId="12" fillId="2" borderId="16" xfId="2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0" fontId="12" fillId="2" borderId="18" xfId="2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5" fillId="0" borderId="19" xfId="0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right" vertical="center"/>
    </xf>
    <xf numFmtId="0" fontId="22" fillId="3" borderId="4" xfId="0" applyFont="1" applyFill="1" applyBorder="1" applyAlignment="1">
      <alignment horizontal="right" vertical="center"/>
    </xf>
    <xf numFmtId="0" fontId="22" fillId="3" borderId="27" xfId="0" applyFont="1" applyFill="1" applyBorder="1" applyAlignment="1">
      <alignment horizontal="right" vertical="center"/>
    </xf>
    <xf numFmtId="0" fontId="23" fillId="3" borderId="3" xfId="0" applyFont="1" applyFill="1" applyBorder="1" applyAlignment="1">
      <alignment horizontal="left" wrapText="1"/>
    </xf>
    <xf numFmtId="0" fontId="23" fillId="3" borderId="4" xfId="0" applyFont="1" applyFill="1" applyBorder="1" applyAlignment="1">
      <alignment horizontal="left" wrapText="1"/>
    </xf>
    <xf numFmtId="0" fontId="23" fillId="3" borderId="27" xfId="0" applyFont="1" applyFill="1" applyBorder="1" applyAlignment="1">
      <alignment horizontal="left" wrapText="1"/>
    </xf>
    <xf numFmtId="0" fontId="16" fillId="0" borderId="22" xfId="0" applyFont="1" applyFill="1" applyBorder="1" applyAlignment="1">
      <alignment horizontal="right" wrapText="1"/>
    </xf>
    <xf numFmtId="0" fontId="16" fillId="0" borderId="6" xfId="0" applyFont="1" applyFill="1" applyBorder="1" applyAlignment="1">
      <alignment horizontal="right" wrapText="1"/>
    </xf>
    <xf numFmtId="0" fontId="16" fillId="0" borderId="7" xfId="0" applyFont="1" applyFill="1" applyBorder="1" applyAlignment="1">
      <alignment horizontal="right" wrapText="1"/>
    </xf>
    <xf numFmtId="0" fontId="15" fillId="0" borderId="22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right"/>
    </xf>
    <xf numFmtId="0" fontId="15" fillId="0" borderId="7" xfId="0" applyFont="1" applyFill="1" applyBorder="1" applyAlignment="1">
      <alignment horizontal="right"/>
    </xf>
    <xf numFmtId="0" fontId="12" fillId="2" borderId="23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right" wrapText="1"/>
    </xf>
    <xf numFmtId="0" fontId="16" fillId="0" borderId="14" xfId="0" applyFont="1" applyFill="1" applyBorder="1" applyAlignment="1">
      <alignment horizontal="right" wrapText="1"/>
    </xf>
    <xf numFmtId="0" fontId="22" fillId="4" borderId="3" xfId="0" applyFont="1" applyFill="1" applyBorder="1" applyAlignment="1">
      <alignment horizontal="right" vertical="center"/>
    </xf>
    <xf numFmtId="0" fontId="22" fillId="4" borderId="4" xfId="0" applyFont="1" applyFill="1" applyBorder="1" applyAlignment="1">
      <alignment horizontal="right" vertical="center"/>
    </xf>
    <xf numFmtId="0" fontId="22" fillId="4" borderId="27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21" fillId="0" borderId="22" xfId="0" applyFont="1" applyFill="1" applyBorder="1" applyAlignment="1">
      <alignment horizontal="right"/>
    </xf>
    <xf numFmtId="0" fontId="21" fillId="0" borderId="6" xfId="0" applyFont="1" applyFill="1" applyBorder="1" applyAlignment="1">
      <alignment horizontal="right"/>
    </xf>
    <xf numFmtId="0" fontId="21" fillId="0" borderId="7" xfId="0" applyFont="1" applyFill="1" applyBorder="1" applyAlignment="1">
      <alignment horizontal="right"/>
    </xf>
  </cellXfs>
  <cellStyles count="8">
    <cellStyle name="Normalny" xfId="0" builtinId="0"/>
    <cellStyle name="Normalny 2" xfId="2"/>
    <cellStyle name="Normalny 2 2" xfId="6"/>
    <cellStyle name="Normalny 3" xfId="1"/>
    <cellStyle name="Normalny 4" xfId="5"/>
    <cellStyle name="Walutowy" xfId="7" builtinId="4"/>
    <cellStyle name="Walutowy 2" xfId="4"/>
    <cellStyle name="Walutow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zegorz%20G&#243;ra/Desktop/bu/UM%20bierun/2021/UM_za&#322;5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38">
          <cell r="A38" t="str">
            <v xml:space="preserve">WYKAZ SPRZĘTU PRZENOŚNEGO WRAZ Z OPROGRAMOWANIEM </v>
          </cell>
        </row>
        <row r="39">
          <cell r="A39" t="str">
            <v>GMINA BIERUŃ</v>
          </cell>
        </row>
        <row r="40">
          <cell r="A40">
            <v>1</v>
          </cell>
          <cell r="B40" t="str">
            <v>Tablet Huawei  T5 10" LTE 3GB32GB Black</v>
          </cell>
          <cell r="C40">
            <v>2020</v>
          </cell>
          <cell r="D40">
            <v>829</v>
          </cell>
        </row>
        <row r="41">
          <cell r="A41">
            <v>2</v>
          </cell>
          <cell r="B41" t="str">
            <v>Tablet Huawei  T5 10" LTE 3GB32GB Black</v>
          </cell>
          <cell r="C41">
            <v>2020</v>
          </cell>
          <cell r="D41">
            <v>829</v>
          </cell>
        </row>
        <row r="42">
          <cell r="A42">
            <v>3</v>
          </cell>
          <cell r="B42" t="str">
            <v>Tablet Huawei  T5 10" LTE 3GB32GB Black</v>
          </cell>
          <cell r="C42">
            <v>2020</v>
          </cell>
          <cell r="D42">
            <v>829</v>
          </cell>
        </row>
        <row r="43">
          <cell r="A43">
            <v>4</v>
          </cell>
          <cell r="B43" t="str">
            <v>Tablet Huawei  T5 10" LTE 3GB32GB Black</v>
          </cell>
          <cell r="C43">
            <v>2020</v>
          </cell>
          <cell r="D43">
            <v>829</v>
          </cell>
        </row>
        <row r="44">
          <cell r="A44">
            <v>5</v>
          </cell>
          <cell r="B44" t="str">
            <v>Tablet Huawei  T5 10" LTE 3GB32GB Black</v>
          </cell>
          <cell r="C44">
            <v>2020</v>
          </cell>
          <cell r="D44">
            <v>829</v>
          </cell>
        </row>
        <row r="45">
          <cell r="A45">
            <v>6</v>
          </cell>
          <cell r="B45" t="str">
            <v>Tablet Huawei  T5 10" LTE 3GB32GB Black</v>
          </cell>
          <cell r="C45">
            <v>2020</v>
          </cell>
          <cell r="D45">
            <v>829</v>
          </cell>
        </row>
        <row r="46">
          <cell r="A46">
            <v>7</v>
          </cell>
          <cell r="B46" t="str">
            <v>Tablet Huawei  T5 10" LTE 3GB32GB Black</v>
          </cell>
          <cell r="C46">
            <v>2020</v>
          </cell>
          <cell r="D46">
            <v>829</v>
          </cell>
        </row>
        <row r="47">
          <cell r="A47">
            <v>8</v>
          </cell>
          <cell r="B47" t="str">
            <v>Tablet Huawei  T5 10" LTE 3GB32GB Black</v>
          </cell>
          <cell r="C47">
            <v>2020</v>
          </cell>
          <cell r="D47">
            <v>829</v>
          </cell>
        </row>
        <row r="48">
          <cell r="A48">
            <v>9</v>
          </cell>
          <cell r="B48" t="str">
            <v>Tablet Huawei  T5 10" LTE 3GB32GB Black</v>
          </cell>
          <cell r="C48">
            <v>2020</v>
          </cell>
          <cell r="D48">
            <v>829</v>
          </cell>
        </row>
        <row r="49">
          <cell r="A49">
            <v>10</v>
          </cell>
          <cell r="B49" t="str">
            <v>Tablet Huawei  T5 10" LTE 3GB32GB Black</v>
          </cell>
          <cell r="C49">
            <v>2020</v>
          </cell>
          <cell r="D49">
            <v>829</v>
          </cell>
        </row>
        <row r="50">
          <cell r="A50">
            <v>11</v>
          </cell>
          <cell r="B50" t="str">
            <v>Tablet Huawei  T5 10" LTE 3GB32GB Black</v>
          </cell>
          <cell r="C50">
            <v>2020</v>
          </cell>
          <cell r="D50">
            <v>829</v>
          </cell>
        </row>
        <row r="51">
          <cell r="A51">
            <v>12</v>
          </cell>
          <cell r="B51" t="str">
            <v>Tablet Huawei  T5 10" LTE 3GB32GB Black</v>
          </cell>
          <cell r="C51">
            <v>2020</v>
          </cell>
          <cell r="D51">
            <v>829</v>
          </cell>
        </row>
        <row r="52">
          <cell r="A52">
            <v>13</v>
          </cell>
          <cell r="B52" t="str">
            <v>Tablet Huawei  T5 10" LTE 3GB32GB Black</v>
          </cell>
          <cell r="C52">
            <v>2020</v>
          </cell>
          <cell r="D52">
            <v>829</v>
          </cell>
        </row>
        <row r="53">
          <cell r="A53">
            <v>14</v>
          </cell>
          <cell r="B53" t="str">
            <v>Tablet Huawei  T5 10" LTE 3GB32GB Black</v>
          </cell>
          <cell r="C53">
            <v>2020</v>
          </cell>
          <cell r="D53">
            <v>829</v>
          </cell>
        </row>
        <row r="54">
          <cell r="A54">
            <v>15</v>
          </cell>
          <cell r="B54" t="str">
            <v>Tablet Huawei  T5 10" LTE 3GB32GB Black</v>
          </cell>
          <cell r="C54">
            <v>2020</v>
          </cell>
          <cell r="D54">
            <v>829</v>
          </cell>
        </row>
        <row r="55">
          <cell r="A55">
            <v>16</v>
          </cell>
          <cell r="B55" t="str">
            <v>Tablet Huawei  T5 10" LTE 3GB32GB Black</v>
          </cell>
          <cell r="C55">
            <v>2020</v>
          </cell>
          <cell r="D55">
            <v>769</v>
          </cell>
        </row>
        <row r="56">
          <cell r="A56">
            <v>17</v>
          </cell>
          <cell r="B56" t="str">
            <v>Notebook Dell Latitude E3470</v>
          </cell>
          <cell r="C56">
            <v>2016</v>
          </cell>
          <cell r="D56">
            <v>2982</v>
          </cell>
        </row>
        <row r="57">
          <cell r="A57">
            <v>18</v>
          </cell>
          <cell r="B57" t="str">
            <v>Notebook Dell Latitude E3470</v>
          </cell>
          <cell r="C57">
            <v>2016</v>
          </cell>
          <cell r="D57">
            <v>2982</v>
          </cell>
        </row>
        <row r="58">
          <cell r="A58">
            <v>19</v>
          </cell>
          <cell r="B58" t="str">
            <v>Samsung Galaxy S9</v>
          </cell>
          <cell r="C58">
            <v>2019</v>
          </cell>
          <cell r="D58">
            <v>2349.9899999999998</v>
          </cell>
        </row>
        <row r="59">
          <cell r="A59">
            <v>20</v>
          </cell>
          <cell r="B59" t="str">
            <v>Samsung Galaxy Tab S2</v>
          </cell>
          <cell r="C59">
            <v>2016</v>
          </cell>
          <cell r="D59">
            <v>2099</v>
          </cell>
        </row>
        <row r="60">
          <cell r="A60">
            <v>21</v>
          </cell>
          <cell r="B60" t="str">
            <v>Notebook Dell Precision 5510</v>
          </cell>
          <cell r="C60">
            <v>2016</v>
          </cell>
          <cell r="D60">
            <v>3499</v>
          </cell>
        </row>
        <row r="61">
          <cell r="A61">
            <v>22</v>
          </cell>
          <cell r="B61" t="str">
            <v>Notebook Dell Precision 5510</v>
          </cell>
          <cell r="C61">
            <v>2016</v>
          </cell>
          <cell r="D61">
            <v>3499</v>
          </cell>
        </row>
        <row r="62">
          <cell r="A62">
            <v>23</v>
          </cell>
          <cell r="B62" t="str">
            <v>Notebook Dell XPS 13</v>
          </cell>
          <cell r="C62">
            <v>2020</v>
          </cell>
          <cell r="D62">
            <v>6200</v>
          </cell>
        </row>
        <row r="63">
          <cell r="A63" t="str">
            <v>RAZEM</v>
          </cell>
          <cell r="D63">
            <v>36814.99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"/>
  <sheetViews>
    <sheetView tabSelected="1" topLeftCell="A206" zoomScale="85" zoomScaleNormal="85" workbookViewId="0">
      <selection activeCell="D41" sqref="D41"/>
    </sheetView>
  </sheetViews>
  <sheetFormatPr defaultColWidth="9.1796875" defaultRowHeight="14.5"/>
  <cols>
    <col min="1" max="1" width="5" style="3" customWidth="1"/>
    <col min="2" max="2" width="52" style="3" customWidth="1"/>
    <col min="3" max="3" width="14.453125" style="3" customWidth="1"/>
    <col min="4" max="4" width="18.08984375" style="3" customWidth="1"/>
    <col min="5" max="16384" width="9.1796875" style="3"/>
  </cols>
  <sheetData>
    <row r="1" spans="1:4" ht="27" customHeight="1">
      <c r="A1" s="81" t="s">
        <v>120</v>
      </c>
      <c r="B1" s="81"/>
      <c r="C1" s="81"/>
      <c r="D1" s="81"/>
    </row>
    <row r="2" spans="1:4" ht="15" thickBot="1"/>
    <row r="3" spans="1:4" ht="22.5" customHeight="1" thickBot="1">
      <c r="A3" s="89" t="s">
        <v>1</v>
      </c>
      <c r="B3" s="90"/>
      <c r="C3" s="90"/>
      <c r="D3" s="91"/>
    </row>
    <row r="4" spans="1:4" ht="15.75" customHeight="1">
      <c r="A4" s="92" t="s">
        <v>0</v>
      </c>
      <c r="B4" s="93"/>
      <c r="C4" s="93"/>
      <c r="D4" s="94"/>
    </row>
    <row r="5" spans="1:4" ht="27" customHeight="1">
      <c r="A5" s="38" t="s">
        <v>93</v>
      </c>
      <c r="B5" s="22" t="s">
        <v>40</v>
      </c>
      <c r="C5" s="22" t="s">
        <v>39</v>
      </c>
      <c r="D5" s="32" t="s">
        <v>41</v>
      </c>
    </row>
    <row r="6" spans="1:4" s="4" customFormat="1" ht="29.25" customHeight="1">
      <c r="A6" s="37">
        <v>1</v>
      </c>
      <c r="B6" s="18" t="s">
        <v>63</v>
      </c>
      <c r="C6" s="20" t="s">
        <v>62</v>
      </c>
      <c r="D6" s="33">
        <v>150000</v>
      </c>
    </row>
    <row r="7" spans="1:4" s="4" customFormat="1" ht="32.25" customHeight="1">
      <c r="A7" s="37">
        <v>2</v>
      </c>
      <c r="B7" s="18" t="s">
        <v>65</v>
      </c>
      <c r="C7" s="20" t="s">
        <v>64</v>
      </c>
      <c r="D7" s="34">
        <v>100000</v>
      </c>
    </row>
    <row r="8" spans="1:4" s="4" customFormat="1">
      <c r="A8" s="37">
        <v>3</v>
      </c>
      <c r="B8" s="18" t="s">
        <v>66</v>
      </c>
      <c r="C8" s="20">
        <v>2014</v>
      </c>
      <c r="D8" s="34">
        <v>20000</v>
      </c>
    </row>
    <row r="9" spans="1:4" s="4" customFormat="1" ht="16.149999999999999" customHeight="1">
      <c r="A9" s="37">
        <v>4</v>
      </c>
      <c r="B9" s="18" t="s">
        <v>66</v>
      </c>
      <c r="C9" s="20">
        <v>2014</v>
      </c>
      <c r="D9" s="34">
        <v>20000</v>
      </c>
    </row>
    <row r="10" spans="1:4" s="4" customFormat="1" ht="30.75" customHeight="1">
      <c r="A10" s="37">
        <v>5</v>
      </c>
      <c r="B10" s="18" t="s">
        <v>24</v>
      </c>
      <c r="C10" s="20">
        <v>2018</v>
      </c>
      <c r="D10" s="34">
        <v>362281.74</v>
      </c>
    </row>
    <row r="11" spans="1:4" s="4" customFormat="1">
      <c r="A11" s="37">
        <v>6</v>
      </c>
      <c r="B11" s="18" t="s">
        <v>25</v>
      </c>
      <c r="C11" s="20">
        <v>2018</v>
      </c>
      <c r="D11" s="34">
        <v>43394.400000000001</v>
      </c>
    </row>
    <row r="12" spans="1:4" s="4" customFormat="1">
      <c r="A12" s="37">
        <v>7</v>
      </c>
      <c r="B12" s="18" t="s">
        <v>26</v>
      </c>
      <c r="C12" s="20">
        <v>2018</v>
      </c>
      <c r="D12" s="34">
        <v>3999</v>
      </c>
    </row>
    <row r="13" spans="1:4" s="4" customFormat="1">
      <c r="A13" s="37">
        <v>8</v>
      </c>
      <c r="B13" s="18" t="s">
        <v>27</v>
      </c>
      <c r="C13" s="20">
        <v>2018</v>
      </c>
      <c r="D13" s="34">
        <v>10578</v>
      </c>
    </row>
    <row r="14" spans="1:4" s="4" customFormat="1">
      <c r="A14" s="37">
        <v>9</v>
      </c>
      <c r="B14" s="18" t="s">
        <v>28</v>
      </c>
      <c r="C14" s="20">
        <v>2018</v>
      </c>
      <c r="D14" s="34">
        <v>7500</v>
      </c>
    </row>
    <row r="15" spans="1:4" s="4" customFormat="1">
      <c r="A15" s="37">
        <v>10</v>
      </c>
      <c r="B15" s="18" t="s">
        <v>29</v>
      </c>
      <c r="C15" s="20">
        <v>2018</v>
      </c>
      <c r="D15" s="34">
        <v>6036</v>
      </c>
    </row>
    <row r="16" spans="1:4" s="4" customFormat="1">
      <c r="A16" s="37">
        <v>11</v>
      </c>
      <c r="B16" s="18" t="s">
        <v>30</v>
      </c>
      <c r="C16" s="20">
        <v>2018</v>
      </c>
      <c r="D16" s="34">
        <v>3075</v>
      </c>
    </row>
    <row r="17" spans="1:4" s="4" customFormat="1">
      <c r="A17" s="37">
        <v>12</v>
      </c>
      <c r="B17" s="18" t="s">
        <v>31</v>
      </c>
      <c r="C17" s="20">
        <v>2018</v>
      </c>
      <c r="D17" s="34">
        <v>2790</v>
      </c>
    </row>
    <row r="18" spans="1:4">
      <c r="A18" s="37">
        <v>13</v>
      </c>
      <c r="B18" s="18" t="s">
        <v>32</v>
      </c>
      <c r="C18" s="20">
        <v>2018</v>
      </c>
      <c r="D18" s="34">
        <v>3360.04</v>
      </c>
    </row>
    <row r="19" spans="1:4">
      <c r="A19" s="37">
        <v>14</v>
      </c>
      <c r="B19" s="18" t="s">
        <v>33</v>
      </c>
      <c r="C19" s="20">
        <v>2018</v>
      </c>
      <c r="D19" s="34">
        <v>2976.6</v>
      </c>
    </row>
    <row r="20" spans="1:4">
      <c r="A20" s="37">
        <v>15</v>
      </c>
      <c r="B20" s="18" t="s">
        <v>61</v>
      </c>
      <c r="C20" s="20">
        <v>2019</v>
      </c>
      <c r="D20" s="34">
        <v>3499</v>
      </c>
    </row>
    <row r="21" spans="1:4">
      <c r="A21" s="37">
        <v>16</v>
      </c>
      <c r="B21" s="18" t="s">
        <v>61</v>
      </c>
      <c r="C21" s="20">
        <v>2019</v>
      </c>
      <c r="D21" s="34">
        <v>3499</v>
      </c>
    </row>
    <row r="22" spans="1:4">
      <c r="A22" s="37">
        <v>17</v>
      </c>
      <c r="B22" s="18" t="s">
        <v>67</v>
      </c>
      <c r="C22" s="20">
        <v>2016</v>
      </c>
      <c r="D22" s="34">
        <v>3279</v>
      </c>
    </row>
    <row r="23" spans="1:4" s="1" customFormat="1" ht="17.25" customHeight="1">
      <c r="A23" s="37">
        <v>18</v>
      </c>
      <c r="B23" s="18" t="s">
        <v>67</v>
      </c>
      <c r="C23" s="20">
        <v>2016</v>
      </c>
      <c r="D23" s="34">
        <v>3379</v>
      </c>
    </row>
    <row r="24" spans="1:4" s="1" customFormat="1" ht="30" customHeight="1">
      <c r="A24" s="37">
        <v>19</v>
      </c>
      <c r="B24" s="18" t="s">
        <v>68</v>
      </c>
      <c r="C24" s="20">
        <v>2018</v>
      </c>
      <c r="D24" s="34">
        <v>4399</v>
      </c>
    </row>
    <row r="25" spans="1:4" s="1" customFormat="1">
      <c r="A25" s="37">
        <v>20</v>
      </c>
      <c r="B25" s="18" t="s">
        <v>68</v>
      </c>
      <c r="C25" s="20">
        <v>2018</v>
      </c>
      <c r="D25" s="34">
        <v>3490</v>
      </c>
    </row>
    <row r="26" spans="1:4" s="1" customFormat="1" ht="18" customHeight="1">
      <c r="A26" s="37">
        <v>21</v>
      </c>
      <c r="B26" s="18" t="s">
        <v>68</v>
      </c>
      <c r="C26" s="20">
        <v>2018</v>
      </c>
      <c r="D26" s="34">
        <v>3490</v>
      </c>
    </row>
    <row r="27" spans="1:4" s="1" customFormat="1" ht="14.25" customHeight="1">
      <c r="A27" s="37">
        <v>22</v>
      </c>
      <c r="B27" s="18" t="s">
        <v>68</v>
      </c>
      <c r="C27" s="20">
        <v>2018</v>
      </c>
      <c r="D27" s="34">
        <v>3490</v>
      </c>
    </row>
    <row r="28" spans="1:4" s="1" customFormat="1">
      <c r="A28" s="37">
        <v>23</v>
      </c>
      <c r="B28" s="18" t="s">
        <v>68</v>
      </c>
      <c r="C28" s="20">
        <v>2018</v>
      </c>
      <c r="D28" s="34">
        <v>4399</v>
      </c>
    </row>
    <row r="29" spans="1:4" s="1" customFormat="1" ht="13.5" customHeight="1">
      <c r="A29" s="37">
        <v>24</v>
      </c>
      <c r="B29" s="18" t="s">
        <v>68</v>
      </c>
      <c r="C29" s="20">
        <v>2018</v>
      </c>
      <c r="D29" s="34">
        <v>4478</v>
      </c>
    </row>
    <row r="30" spans="1:4" s="1" customFormat="1">
      <c r="A30" s="37">
        <v>25</v>
      </c>
      <c r="B30" s="18" t="s">
        <v>68</v>
      </c>
      <c r="C30" s="20">
        <v>2018</v>
      </c>
      <c r="D30" s="34">
        <v>3500</v>
      </c>
    </row>
    <row r="31" spans="1:4" s="1" customFormat="1">
      <c r="A31" s="37">
        <v>26</v>
      </c>
      <c r="B31" s="18" t="s">
        <v>68</v>
      </c>
      <c r="C31" s="20">
        <v>2018</v>
      </c>
      <c r="D31" s="34">
        <v>3500</v>
      </c>
    </row>
    <row r="32" spans="1:4" s="1" customFormat="1">
      <c r="A32" s="37">
        <v>27</v>
      </c>
      <c r="B32" s="18" t="s">
        <v>68</v>
      </c>
      <c r="C32" s="20">
        <v>2018</v>
      </c>
      <c r="D32" s="34">
        <v>3500</v>
      </c>
    </row>
    <row r="33" spans="1:4" s="1" customFormat="1">
      <c r="A33" s="37">
        <v>28</v>
      </c>
      <c r="B33" s="18" t="s">
        <v>68</v>
      </c>
      <c r="C33" s="19">
        <v>2018</v>
      </c>
      <c r="D33" s="35">
        <v>3400</v>
      </c>
    </row>
    <row r="34" spans="1:4" s="1" customFormat="1">
      <c r="A34" s="37">
        <v>29</v>
      </c>
      <c r="B34" s="18" t="s">
        <v>68</v>
      </c>
      <c r="C34" s="19">
        <v>2018</v>
      </c>
      <c r="D34" s="36">
        <v>3400</v>
      </c>
    </row>
    <row r="35" spans="1:4" s="1" customFormat="1" ht="14.5" customHeight="1">
      <c r="A35" s="37">
        <v>30</v>
      </c>
      <c r="B35" s="18" t="s">
        <v>68</v>
      </c>
      <c r="C35" s="19">
        <v>2018</v>
      </c>
      <c r="D35" s="35">
        <v>3400</v>
      </c>
    </row>
    <row r="36" spans="1:4" s="1" customFormat="1" ht="14.5" customHeight="1">
      <c r="A36" s="37">
        <v>31</v>
      </c>
      <c r="B36" s="18" t="s">
        <v>140</v>
      </c>
      <c r="C36" s="19">
        <v>2021</v>
      </c>
      <c r="D36" s="35">
        <v>1700</v>
      </c>
    </row>
    <row r="37" spans="1:4" s="1" customFormat="1" ht="14.5" customHeight="1">
      <c r="A37" s="37">
        <v>32</v>
      </c>
      <c r="B37" s="18" t="s">
        <v>140</v>
      </c>
      <c r="C37" s="19">
        <v>2021</v>
      </c>
      <c r="D37" s="35">
        <v>1700</v>
      </c>
    </row>
    <row r="38" spans="1:4" s="1" customFormat="1" ht="14.5" customHeight="1">
      <c r="A38" s="37">
        <v>33</v>
      </c>
      <c r="B38" s="18" t="s">
        <v>140</v>
      </c>
      <c r="C38" s="19">
        <v>2021</v>
      </c>
      <c r="D38" s="35">
        <v>1700</v>
      </c>
    </row>
    <row r="39" spans="1:4" s="1" customFormat="1" ht="14.5" customHeight="1">
      <c r="A39" s="37">
        <v>34</v>
      </c>
      <c r="B39" s="18" t="s">
        <v>140</v>
      </c>
      <c r="C39" s="19">
        <v>2021</v>
      </c>
      <c r="D39" s="35">
        <v>1700</v>
      </c>
    </row>
    <row r="40" spans="1:4" s="1" customFormat="1" ht="14.5" customHeight="1" thickBot="1">
      <c r="A40" s="37">
        <v>35</v>
      </c>
      <c r="B40" s="45" t="s">
        <v>140</v>
      </c>
      <c r="C40" s="46">
        <v>2021</v>
      </c>
      <c r="D40" s="47">
        <v>1700</v>
      </c>
    </row>
    <row r="41" spans="1:4" s="1" customFormat="1" ht="32.5" customHeight="1" thickBot="1">
      <c r="A41" s="95" t="s">
        <v>4</v>
      </c>
      <c r="B41" s="96"/>
      <c r="C41" s="96"/>
      <c r="D41" s="75">
        <f>SUM(D6:D40)</f>
        <v>802592.78</v>
      </c>
    </row>
    <row r="42" spans="1:4" s="1" customFormat="1">
      <c r="A42" s="97" t="s">
        <v>6</v>
      </c>
      <c r="B42" s="98"/>
      <c r="C42" s="98"/>
      <c r="D42" s="99"/>
    </row>
    <row r="43" spans="1:4" s="1" customFormat="1">
      <c r="A43" s="40">
        <v>1</v>
      </c>
      <c r="B43" s="29" t="s">
        <v>34</v>
      </c>
      <c r="C43" s="21">
        <v>2017</v>
      </c>
      <c r="D43" s="39">
        <v>4637.4799999999996</v>
      </c>
    </row>
    <row r="44" spans="1:4" s="1" customFormat="1" ht="15" customHeight="1">
      <c r="A44" s="40">
        <v>2</v>
      </c>
      <c r="B44" s="29" t="s">
        <v>3</v>
      </c>
      <c r="C44" s="21">
        <v>2016</v>
      </c>
      <c r="D44" s="39">
        <v>9992.5</v>
      </c>
    </row>
    <row r="45" spans="1:4" s="1" customFormat="1" ht="15.75" customHeight="1">
      <c r="A45" s="40">
        <v>3</v>
      </c>
      <c r="B45" s="29" t="s">
        <v>5</v>
      </c>
      <c r="C45" s="21">
        <v>2016</v>
      </c>
      <c r="D45" s="39">
        <v>4674</v>
      </c>
    </row>
    <row r="46" spans="1:4" s="1" customFormat="1" ht="18.75" customHeight="1">
      <c r="A46" s="40">
        <v>4</v>
      </c>
      <c r="B46" s="29" t="s">
        <v>2</v>
      </c>
      <c r="C46" s="21">
        <v>2015</v>
      </c>
      <c r="D46" s="39">
        <v>5626.5</v>
      </c>
    </row>
    <row r="47" spans="1:4" s="1" customFormat="1" ht="19.5" customHeight="1">
      <c r="A47" s="40">
        <v>5</v>
      </c>
      <c r="B47" s="29" t="s">
        <v>2</v>
      </c>
      <c r="C47" s="21">
        <v>2015</v>
      </c>
      <c r="D47" s="39">
        <v>5626.5</v>
      </c>
    </row>
    <row r="48" spans="1:4" s="1" customFormat="1" ht="18" customHeight="1">
      <c r="A48" s="40">
        <v>6</v>
      </c>
      <c r="B48" s="29" t="s">
        <v>2</v>
      </c>
      <c r="C48" s="21">
        <v>2015</v>
      </c>
      <c r="D48" s="39">
        <v>5626.5</v>
      </c>
    </row>
    <row r="49" spans="1:4" s="1" customFormat="1" ht="18" customHeight="1">
      <c r="A49" s="40">
        <v>7</v>
      </c>
      <c r="B49" s="29" t="s">
        <v>35</v>
      </c>
      <c r="C49" s="21">
        <v>2017</v>
      </c>
      <c r="D49" s="39">
        <v>5836.31</v>
      </c>
    </row>
    <row r="50" spans="1:4" s="1" customFormat="1" ht="18.75" customHeight="1">
      <c r="A50" s="40">
        <v>8</v>
      </c>
      <c r="B50" s="29" t="s">
        <v>36</v>
      </c>
      <c r="C50" s="21">
        <v>2017</v>
      </c>
      <c r="D50" s="39">
        <v>12792.24</v>
      </c>
    </row>
    <row r="51" spans="1:4" s="1" customFormat="1">
      <c r="A51" s="40">
        <v>9</v>
      </c>
      <c r="B51" s="29" t="s">
        <v>69</v>
      </c>
      <c r="C51" s="21">
        <v>2017</v>
      </c>
      <c r="D51" s="39">
        <v>8816.7999999999993</v>
      </c>
    </row>
    <row r="52" spans="1:4" s="1" customFormat="1" ht="18" customHeight="1">
      <c r="A52" s="40">
        <v>10</v>
      </c>
      <c r="B52" s="29" t="s">
        <v>37</v>
      </c>
      <c r="C52" s="21">
        <v>2017</v>
      </c>
      <c r="D52" s="39">
        <v>22255.4</v>
      </c>
    </row>
    <row r="53" spans="1:4" s="1" customFormat="1" ht="18" customHeight="1">
      <c r="A53" s="40">
        <v>11</v>
      </c>
      <c r="B53" s="29" t="s">
        <v>38</v>
      </c>
      <c r="C53" s="21">
        <v>2017</v>
      </c>
      <c r="D53" s="39">
        <v>4765.53</v>
      </c>
    </row>
    <row r="54" spans="1:4" s="1" customFormat="1" ht="19.5" customHeight="1">
      <c r="A54" s="40">
        <v>12</v>
      </c>
      <c r="B54" s="29" t="s">
        <v>70</v>
      </c>
      <c r="C54" s="21">
        <v>2017</v>
      </c>
      <c r="D54" s="39">
        <v>3096.82</v>
      </c>
    </row>
    <row r="55" spans="1:4" s="1" customFormat="1" ht="18" customHeight="1">
      <c r="A55" s="40">
        <v>13</v>
      </c>
      <c r="B55" s="30" t="s">
        <v>71</v>
      </c>
      <c r="C55" s="31">
        <v>2015</v>
      </c>
      <c r="D55" s="41">
        <v>2999</v>
      </c>
    </row>
    <row r="56" spans="1:4" s="1" customFormat="1" ht="16.5" customHeight="1">
      <c r="A56" s="40">
        <v>14</v>
      </c>
      <c r="B56" s="30" t="s">
        <v>72</v>
      </c>
      <c r="C56" s="31">
        <v>2016</v>
      </c>
      <c r="D56" s="41">
        <v>2633.93</v>
      </c>
    </row>
    <row r="57" spans="1:4" s="1" customFormat="1" ht="19.5" customHeight="1">
      <c r="A57" s="40">
        <v>15</v>
      </c>
      <c r="B57" s="30" t="s">
        <v>73</v>
      </c>
      <c r="C57" s="31">
        <v>2016</v>
      </c>
      <c r="D57" s="41">
        <v>657.82</v>
      </c>
    </row>
    <row r="58" spans="1:4" s="1" customFormat="1" ht="19.5" customHeight="1">
      <c r="A58" s="40">
        <v>16</v>
      </c>
      <c r="B58" s="30" t="s">
        <v>74</v>
      </c>
      <c r="C58" s="31">
        <v>2016</v>
      </c>
      <c r="D58" s="41">
        <v>2548.36</v>
      </c>
    </row>
    <row r="59" spans="1:4" s="1" customFormat="1" ht="20.25" customHeight="1">
      <c r="A59" s="40">
        <v>17</v>
      </c>
      <c r="B59" s="30" t="s">
        <v>75</v>
      </c>
      <c r="C59" s="31">
        <v>2016</v>
      </c>
      <c r="D59" s="41">
        <v>3474.14</v>
      </c>
    </row>
    <row r="60" spans="1:4" s="1" customFormat="1" ht="14.25" customHeight="1">
      <c r="A60" s="40">
        <v>18</v>
      </c>
      <c r="B60" s="30" t="s">
        <v>76</v>
      </c>
      <c r="C60" s="31">
        <v>2016</v>
      </c>
      <c r="D60" s="41">
        <v>2762.25</v>
      </c>
    </row>
    <row r="61" spans="1:4" s="1" customFormat="1" ht="18.649999999999999" customHeight="1">
      <c r="A61" s="40">
        <v>19</v>
      </c>
      <c r="B61" s="30" t="s">
        <v>77</v>
      </c>
      <c r="C61" s="31">
        <v>2017</v>
      </c>
      <c r="D61" s="41">
        <v>3195.58</v>
      </c>
    </row>
    <row r="62" spans="1:4" s="1" customFormat="1" ht="16.5" customHeight="1">
      <c r="A62" s="40">
        <v>20</v>
      </c>
      <c r="B62" s="30" t="s">
        <v>78</v>
      </c>
      <c r="C62" s="31">
        <v>2017</v>
      </c>
      <c r="D62" s="41">
        <v>870.57</v>
      </c>
    </row>
    <row r="63" spans="1:4" s="1" customFormat="1">
      <c r="A63" s="40">
        <v>21</v>
      </c>
      <c r="B63" s="30" t="s">
        <v>79</v>
      </c>
      <c r="C63" s="31">
        <v>2018</v>
      </c>
      <c r="D63" s="41">
        <v>2287.73</v>
      </c>
    </row>
    <row r="64" spans="1:4" s="1" customFormat="1">
      <c r="A64" s="40">
        <v>22</v>
      </c>
      <c r="B64" s="30" t="s">
        <v>80</v>
      </c>
      <c r="C64" s="31">
        <v>2019</v>
      </c>
      <c r="D64" s="41">
        <v>3813.48</v>
      </c>
    </row>
    <row r="65" spans="1:7" s="1" customFormat="1">
      <c r="A65" s="40">
        <v>23</v>
      </c>
      <c r="B65" s="30" t="s">
        <v>81</v>
      </c>
      <c r="C65" s="31">
        <v>2020</v>
      </c>
      <c r="D65" s="41">
        <v>6829.84</v>
      </c>
    </row>
    <row r="66" spans="1:7" s="1" customFormat="1">
      <c r="A66" s="40">
        <v>24</v>
      </c>
      <c r="B66" s="30" t="s">
        <v>82</v>
      </c>
      <c r="C66" s="31">
        <v>2020</v>
      </c>
      <c r="D66" s="41">
        <v>1911.38</v>
      </c>
    </row>
    <row r="67" spans="1:7" s="1" customFormat="1">
      <c r="A67" s="40">
        <v>25</v>
      </c>
      <c r="B67" s="30" t="s">
        <v>46</v>
      </c>
      <c r="C67" s="31">
        <v>2019</v>
      </c>
      <c r="D67" s="41">
        <v>1844.42</v>
      </c>
    </row>
    <row r="68" spans="1:7" s="1" customFormat="1" ht="15.65" customHeight="1">
      <c r="A68" s="40">
        <v>26</v>
      </c>
      <c r="B68" s="30" t="s">
        <v>83</v>
      </c>
      <c r="C68" s="31">
        <v>2010</v>
      </c>
      <c r="D68" s="41">
        <v>449</v>
      </c>
    </row>
    <row r="69" spans="1:7" s="1" customFormat="1">
      <c r="A69" s="40">
        <v>27</v>
      </c>
      <c r="B69" s="30" t="s">
        <v>84</v>
      </c>
      <c r="C69" s="31">
        <v>2020</v>
      </c>
      <c r="D69" s="41">
        <v>1276.42</v>
      </c>
      <c r="E69" s="2"/>
      <c r="F69" s="2"/>
      <c r="G69" s="2"/>
    </row>
    <row r="70" spans="1:7" s="1" customFormat="1">
      <c r="A70" s="40">
        <v>28</v>
      </c>
      <c r="B70" s="30" t="s">
        <v>85</v>
      </c>
      <c r="C70" s="31">
        <v>2017</v>
      </c>
      <c r="D70" s="41">
        <v>1810.45</v>
      </c>
      <c r="E70" s="2"/>
      <c r="F70" s="2"/>
      <c r="G70" s="2"/>
    </row>
    <row r="71" spans="1:7" s="1" customFormat="1">
      <c r="A71" s="40">
        <v>29</v>
      </c>
      <c r="B71" s="42" t="s">
        <v>138</v>
      </c>
      <c r="C71" s="43">
        <v>2021</v>
      </c>
      <c r="D71" s="44">
        <v>1456.57</v>
      </c>
      <c r="E71" s="2"/>
      <c r="F71" s="2"/>
      <c r="G71" s="2"/>
    </row>
    <row r="72" spans="1:7" s="1" customFormat="1">
      <c r="A72" s="40">
        <v>30</v>
      </c>
      <c r="B72" s="30" t="s">
        <v>86</v>
      </c>
      <c r="C72" s="31">
        <v>2018</v>
      </c>
      <c r="D72" s="41">
        <v>3602.05</v>
      </c>
      <c r="E72" s="2"/>
      <c r="F72" s="2"/>
      <c r="G72" s="2"/>
    </row>
    <row r="73" spans="1:7" s="1" customFormat="1">
      <c r="A73" s="40">
        <v>31</v>
      </c>
      <c r="B73" s="30" t="s">
        <v>87</v>
      </c>
      <c r="C73" s="31">
        <v>2019</v>
      </c>
      <c r="D73" s="41">
        <v>972.85</v>
      </c>
      <c r="E73" s="2"/>
      <c r="F73" s="2"/>
      <c r="G73" s="2"/>
    </row>
    <row r="74" spans="1:7" s="1" customFormat="1">
      <c r="A74" s="40">
        <v>32</v>
      </c>
      <c r="B74" s="30" t="s">
        <v>88</v>
      </c>
      <c r="C74" s="31">
        <v>2020</v>
      </c>
      <c r="D74" s="41">
        <v>1620</v>
      </c>
      <c r="E74" s="2"/>
      <c r="F74" s="2"/>
      <c r="G74" s="2"/>
    </row>
    <row r="75" spans="1:7" s="1" customFormat="1">
      <c r="A75" s="40">
        <v>33</v>
      </c>
      <c r="B75" s="30" t="s">
        <v>139</v>
      </c>
      <c r="C75" s="31">
        <v>2021</v>
      </c>
      <c r="D75" s="41">
        <v>2683.41</v>
      </c>
      <c r="E75" s="2"/>
      <c r="F75" s="2"/>
      <c r="G75" s="2"/>
    </row>
    <row r="76" spans="1:7" s="1" customFormat="1">
      <c r="A76" s="40">
        <v>34</v>
      </c>
      <c r="B76" s="30" t="s">
        <v>89</v>
      </c>
      <c r="C76" s="31">
        <v>2018</v>
      </c>
      <c r="D76" s="41">
        <v>1182.17</v>
      </c>
      <c r="E76" s="2"/>
      <c r="F76" s="2"/>
      <c r="G76" s="2"/>
    </row>
    <row r="77" spans="1:7" s="1" customFormat="1">
      <c r="A77" s="40">
        <v>35</v>
      </c>
      <c r="B77" s="30" t="s">
        <v>45</v>
      </c>
      <c r="C77" s="31">
        <v>2019</v>
      </c>
      <c r="D77" s="41">
        <v>4192.3</v>
      </c>
      <c r="E77" s="2"/>
      <c r="F77" s="2"/>
      <c r="G77" s="2"/>
    </row>
    <row r="78" spans="1:7" s="1" customFormat="1">
      <c r="A78" s="40">
        <v>36</v>
      </c>
      <c r="B78" s="30" t="s">
        <v>43</v>
      </c>
      <c r="C78" s="31">
        <v>2019</v>
      </c>
      <c r="D78" s="41">
        <v>3009.2</v>
      </c>
      <c r="E78" s="2"/>
      <c r="F78" s="2"/>
      <c r="G78" s="2"/>
    </row>
    <row r="79" spans="1:7" s="1" customFormat="1">
      <c r="A79" s="40">
        <v>37</v>
      </c>
      <c r="B79" s="30" t="s">
        <v>44</v>
      </c>
      <c r="C79" s="31">
        <v>2019</v>
      </c>
      <c r="D79" s="41">
        <v>5012.0200000000004</v>
      </c>
      <c r="E79" s="2"/>
      <c r="F79" s="2"/>
      <c r="G79" s="2"/>
    </row>
    <row r="80" spans="1:7" s="1" customFormat="1">
      <c r="A80" s="40">
        <v>38</v>
      </c>
      <c r="B80" s="30" t="s">
        <v>90</v>
      </c>
      <c r="C80" s="31">
        <v>2020</v>
      </c>
      <c r="D80" s="41">
        <v>3554.7</v>
      </c>
      <c r="E80" s="2"/>
      <c r="F80" s="2"/>
      <c r="G80" s="2"/>
    </row>
    <row r="81" spans="1:4" s="1" customFormat="1">
      <c r="A81" s="40">
        <v>39</v>
      </c>
      <c r="B81" s="30" t="s">
        <v>91</v>
      </c>
      <c r="C81" s="31">
        <v>2020</v>
      </c>
      <c r="D81" s="41">
        <v>1850</v>
      </c>
    </row>
    <row r="82" spans="1:4">
      <c r="A82" s="40">
        <v>40</v>
      </c>
      <c r="B82" s="30" t="s">
        <v>92</v>
      </c>
      <c r="C82" s="31">
        <v>2020</v>
      </c>
      <c r="D82" s="41">
        <v>3067</v>
      </c>
    </row>
    <row r="83" spans="1:4" ht="28.5" customHeight="1" thickBot="1">
      <c r="A83" s="79" t="s">
        <v>4</v>
      </c>
      <c r="B83" s="80"/>
      <c r="C83" s="80"/>
      <c r="D83" s="74">
        <f>SUM(D43:D82)</f>
        <v>165313.22000000003</v>
      </c>
    </row>
    <row r="84" spans="1:4">
      <c r="A84" s="82" t="s">
        <v>14</v>
      </c>
      <c r="B84" s="83"/>
      <c r="C84" s="83"/>
      <c r="D84" s="84"/>
    </row>
    <row r="85" spans="1:4">
      <c r="A85" s="49">
        <v>1</v>
      </c>
      <c r="B85" s="50" t="s">
        <v>12</v>
      </c>
      <c r="C85" s="50">
        <v>2016</v>
      </c>
      <c r="D85" s="51">
        <v>2225.0700000000002</v>
      </c>
    </row>
    <row r="86" spans="1:4" ht="18" customHeight="1">
      <c r="A86" s="49">
        <v>2</v>
      </c>
      <c r="B86" s="50" t="s">
        <v>12</v>
      </c>
      <c r="C86" s="50">
        <v>2016</v>
      </c>
      <c r="D86" s="51">
        <v>2225.0700000000002</v>
      </c>
    </row>
    <row r="87" spans="1:4">
      <c r="A87" s="49">
        <v>3</v>
      </c>
      <c r="B87" s="50" t="s">
        <v>12</v>
      </c>
      <c r="C87" s="50">
        <v>2016</v>
      </c>
      <c r="D87" s="51">
        <v>2225.0700000000002</v>
      </c>
    </row>
    <row r="88" spans="1:4">
      <c r="A88" s="49">
        <v>4</v>
      </c>
      <c r="B88" s="50" t="s">
        <v>12</v>
      </c>
      <c r="C88" s="50">
        <v>2016</v>
      </c>
      <c r="D88" s="51">
        <v>2556.34</v>
      </c>
    </row>
    <row r="89" spans="1:4">
      <c r="A89" s="49">
        <v>5</v>
      </c>
      <c r="B89" s="50" t="s">
        <v>12</v>
      </c>
      <c r="C89" s="50">
        <v>2017</v>
      </c>
      <c r="D89" s="51">
        <v>2159</v>
      </c>
    </row>
    <row r="90" spans="1:4">
      <c r="A90" s="49">
        <v>6</v>
      </c>
      <c r="B90" s="50" t="s">
        <v>20</v>
      </c>
      <c r="C90" s="50">
        <v>2017</v>
      </c>
      <c r="D90" s="51">
        <v>6027</v>
      </c>
    </row>
    <row r="91" spans="1:4">
      <c r="A91" s="49">
        <v>7</v>
      </c>
      <c r="B91" s="50" t="s">
        <v>12</v>
      </c>
      <c r="C91" s="50">
        <v>2018</v>
      </c>
      <c r="D91" s="51">
        <v>3547</v>
      </c>
    </row>
    <row r="92" spans="1:4">
      <c r="A92" s="49">
        <v>8</v>
      </c>
      <c r="B92" s="50" t="s">
        <v>12</v>
      </c>
      <c r="C92" s="50">
        <v>2018</v>
      </c>
      <c r="D92" s="51">
        <v>2069.9899999999998</v>
      </c>
    </row>
    <row r="93" spans="1:4">
      <c r="A93" s="49">
        <v>9</v>
      </c>
      <c r="B93" s="52" t="s">
        <v>12</v>
      </c>
      <c r="C93" s="52">
        <v>2019</v>
      </c>
      <c r="D93" s="53">
        <v>2690</v>
      </c>
    </row>
    <row r="94" spans="1:4">
      <c r="A94" s="49">
        <v>10</v>
      </c>
      <c r="B94" s="52" t="s">
        <v>12</v>
      </c>
      <c r="C94" s="52">
        <v>2019</v>
      </c>
      <c r="D94" s="53">
        <v>2690</v>
      </c>
    </row>
    <row r="95" spans="1:4">
      <c r="A95" s="49">
        <v>11</v>
      </c>
      <c r="B95" s="52" t="s">
        <v>12</v>
      </c>
      <c r="C95" s="52">
        <v>2019</v>
      </c>
      <c r="D95" s="53">
        <v>2690</v>
      </c>
    </row>
    <row r="96" spans="1:4">
      <c r="A96" s="49">
        <v>12</v>
      </c>
      <c r="B96" s="52" t="s">
        <v>12</v>
      </c>
      <c r="C96" s="52">
        <v>2019</v>
      </c>
      <c r="D96" s="53">
        <v>2960</v>
      </c>
    </row>
    <row r="97" spans="1:4">
      <c r="A97" s="49">
        <v>13</v>
      </c>
      <c r="B97" s="52" t="s">
        <v>99</v>
      </c>
      <c r="C97" s="52">
        <v>2019</v>
      </c>
      <c r="D97" s="53">
        <v>21648</v>
      </c>
    </row>
    <row r="98" spans="1:4">
      <c r="A98" s="49">
        <v>14</v>
      </c>
      <c r="B98" s="52" t="s">
        <v>100</v>
      </c>
      <c r="C98" s="52">
        <v>2020</v>
      </c>
      <c r="D98" s="53">
        <v>5450</v>
      </c>
    </row>
    <row r="99" spans="1:4">
      <c r="A99" s="49">
        <v>15</v>
      </c>
      <c r="B99" s="52" t="s">
        <v>100</v>
      </c>
      <c r="C99" s="52">
        <v>2020</v>
      </c>
      <c r="D99" s="53">
        <v>5450</v>
      </c>
    </row>
    <row r="100" spans="1:4">
      <c r="A100" s="49">
        <v>16</v>
      </c>
      <c r="B100" s="52" t="s">
        <v>100</v>
      </c>
      <c r="C100" s="52">
        <v>2020</v>
      </c>
      <c r="D100" s="53">
        <v>5450</v>
      </c>
    </row>
    <row r="101" spans="1:4">
      <c r="A101" s="49">
        <v>17</v>
      </c>
      <c r="B101" s="52" t="s">
        <v>60</v>
      </c>
      <c r="C101" s="52">
        <v>2019</v>
      </c>
      <c r="D101" s="53">
        <v>6091</v>
      </c>
    </row>
    <row r="102" spans="1:4">
      <c r="A102" s="49">
        <v>18</v>
      </c>
      <c r="B102" s="50" t="s">
        <v>122</v>
      </c>
      <c r="C102" s="50">
        <v>2021</v>
      </c>
      <c r="D102" s="51">
        <v>5198</v>
      </c>
    </row>
    <row r="103" spans="1:4">
      <c r="A103" s="49">
        <v>19</v>
      </c>
      <c r="B103" s="50" t="s">
        <v>21</v>
      </c>
      <c r="C103" s="50">
        <v>2017</v>
      </c>
      <c r="D103" s="51">
        <v>800</v>
      </c>
    </row>
    <row r="104" spans="1:4">
      <c r="A104" s="49">
        <v>20</v>
      </c>
      <c r="B104" s="50" t="s">
        <v>21</v>
      </c>
      <c r="C104" s="50">
        <v>2017</v>
      </c>
      <c r="D104" s="51">
        <v>800</v>
      </c>
    </row>
    <row r="105" spans="1:4">
      <c r="A105" s="49">
        <v>21</v>
      </c>
      <c r="B105" s="50" t="s">
        <v>22</v>
      </c>
      <c r="C105" s="50">
        <v>2017</v>
      </c>
      <c r="D105" s="51">
        <v>1392.36</v>
      </c>
    </row>
    <row r="106" spans="1:4">
      <c r="A106" s="49">
        <v>22</v>
      </c>
      <c r="B106" s="50" t="s">
        <v>101</v>
      </c>
      <c r="C106" s="50">
        <v>2020</v>
      </c>
      <c r="D106" s="51">
        <v>1402.2</v>
      </c>
    </row>
    <row r="107" spans="1:4">
      <c r="A107" s="49">
        <v>23</v>
      </c>
      <c r="B107" s="50" t="s">
        <v>101</v>
      </c>
      <c r="C107" s="50">
        <v>2020</v>
      </c>
      <c r="D107" s="51">
        <v>1402.2</v>
      </c>
    </row>
    <row r="108" spans="1:4">
      <c r="A108" s="49">
        <v>24</v>
      </c>
      <c r="B108" s="50" t="s">
        <v>101</v>
      </c>
      <c r="C108" s="50">
        <v>2020</v>
      </c>
      <c r="D108" s="51">
        <v>1474.77</v>
      </c>
    </row>
    <row r="109" spans="1:4">
      <c r="A109" s="49">
        <v>25</v>
      </c>
      <c r="B109" s="50" t="s">
        <v>101</v>
      </c>
      <c r="C109" s="50">
        <v>2020</v>
      </c>
      <c r="D109" s="51">
        <v>1474.77</v>
      </c>
    </row>
    <row r="110" spans="1:4">
      <c r="A110" s="49">
        <v>26</v>
      </c>
      <c r="B110" s="50" t="s">
        <v>101</v>
      </c>
      <c r="C110" s="50">
        <v>2020</v>
      </c>
      <c r="D110" s="51">
        <v>1463.7</v>
      </c>
    </row>
    <row r="111" spans="1:4">
      <c r="A111" s="49">
        <v>27</v>
      </c>
      <c r="B111" s="52" t="s">
        <v>123</v>
      </c>
      <c r="C111" s="52">
        <v>2020</v>
      </c>
      <c r="D111" s="53">
        <v>2335.09</v>
      </c>
    </row>
    <row r="112" spans="1:4" ht="16.5" customHeight="1">
      <c r="A112" s="49">
        <v>28</v>
      </c>
      <c r="B112" s="52" t="s">
        <v>101</v>
      </c>
      <c r="C112" s="52">
        <v>2020</v>
      </c>
      <c r="D112" s="53">
        <v>1474.77</v>
      </c>
    </row>
    <row r="113" spans="1:4" ht="16.5" customHeight="1">
      <c r="A113" s="49">
        <v>29</v>
      </c>
      <c r="B113" s="52" t="s">
        <v>124</v>
      </c>
      <c r="C113" s="52">
        <v>2020</v>
      </c>
      <c r="D113" s="53">
        <v>8991.5499999999993</v>
      </c>
    </row>
    <row r="114" spans="1:4" ht="16.5" customHeight="1">
      <c r="A114" s="49">
        <v>30</v>
      </c>
      <c r="B114" s="52" t="s">
        <v>125</v>
      </c>
      <c r="C114" s="52">
        <v>2020</v>
      </c>
      <c r="D114" s="53">
        <v>7331.42</v>
      </c>
    </row>
    <row r="115" spans="1:4" ht="16.5" customHeight="1">
      <c r="A115" s="49">
        <v>31</v>
      </c>
      <c r="B115" s="50" t="s">
        <v>13</v>
      </c>
      <c r="C115" s="50">
        <v>2016</v>
      </c>
      <c r="D115" s="51">
        <v>1451.4</v>
      </c>
    </row>
    <row r="116" spans="1:4" ht="16.5" customHeight="1">
      <c r="A116" s="49">
        <v>32</v>
      </c>
      <c r="B116" s="50" t="s">
        <v>101</v>
      </c>
      <c r="C116" s="50">
        <v>2021</v>
      </c>
      <c r="D116" s="51">
        <v>1623.6</v>
      </c>
    </row>
    <row r="117" spans="1:4" ht="16.5" customHeight="1">
      <c r="A117" s="49">
        <v>33</v>
      </c>
      <c r="B117" s="50" t="s">
        <v>101</v>
      </c>
      <c r="C117" s="50">
        <v>2021</v>
      </c>
      <c r="D117" s="51">
        <v>1463.7</v>
      </c>
    </row>
    <row r="118" spans="1:4" ht="16.5" customHeight="1">
      <c r="A118" s="49">
        <v>34</v>
      </c>
      <c r="B118" s="50" t="s">
        <v>126</v>
      </c>
      <c r="C118" s="50">
        <v>2019</v>
      </c>
      <c r="D118" s="51">
        <v>2460</v>
      </c>
    </row>
    <row r="119" spans="1:4" ht="27" customHeight="1" thickBot="1">
      <c r="A119" s="85" t="s">
        <v>10</v>
      </c>
      <c r="B119" s="86"/>
      <c r="C119" s="86"/>
      <c r="D119" s="73">
        <f>SUM(D85:D118)</f>
        <v>120693.07</v>
      </c>
    </row>
    <row r="120" spans="1:4" ht="16.5" customHeight="1">
      <c r="A120" s="82" t="s">
        <v>11</v>
      </c>
      <c r="B120" s="83"/>
      <c r="C120" s="83"/>
      <c r="D120" s="84"/>
    </row>
    <row r="121" spans="1:4" ht="16.5" customHeight="1">
      <c r="A121" s="54">
        <v>1</v>
      </c>
      <c r="B121" s="11" t="s">
        <v>56</v>
      </c>
      <c r="C121" s="21">
        <v>2019</v>
      </c>
      <c r="D121" s="55">
        <v>14268</v>
      </c>
    </row>
    <row r="122" spans="1:4" ht="16.5" customHeight="1">
      <c r="A122" s="54">
        <v>2</v>
      </c>
      <c r="B122" s="11" t="s">
        <v>57</v>
      </c>
      <c r="C122" s="21">
        <v>2019</v>
      </c>
      <c r="D122" s="55">
        <v>2135</v>
      </c>
    </row>
    <row r="123" spans="1:4" ht="21" customHeight="1">
      <c r="A123" s="54">
        <v>3</v>
      </c>
      <c r="B123" s="11" t="s">
        <v>18</v>
      </c>
      <c r="C123" s="21">
        <v>2017</v>
      </c>
      <c r="D123" s="55">
        <v>2129</v>
      </c>
    </row>
    <row r="124" spans="1:4" ht="30" customHeight="1">
      <c r="A124" s="54">
        <v>4</v>
      </c>
      <c r="B124" s="11" t="s">
        <v>19</v>
      </c>
      <c r="C124" s="21">
        <v>2017</v>
      </c>
      <c r="D124" s="55">
        <v>6148.77</v>
      </c>
    </row>
    <row r="125" spans="1:4" ht="24.75" customHeight="1">
      <c r="A125" s="54">
        <v>5</v>
      </c>
      <c r="B125" s="11" t="s">
        <v>7</v>
      </c>
      <c r="C125" s="21">
        <v>2016</v>
      </c>
      <c r="D125" s="55">
        <v>4386.01</v>
      </c>
    </row>
    <row r="126" spans="1:4" ht="24.75" customHeight="1">
      <c r="A126" s="54">
        <v>6</v>
      </c>
      <c r="B126" s="11" t="s">
        <v>8</v>
      </c>
      <c r="C126" s="21">
        <v>2016</v>
      </c>
      <c r="D126" s="55">
        <v>4276.01</v>
      </c>
    </row>
    <row r="127" spans="1:4" ht="24.75" customHeight="1">
      <c r="A127" s="54">
        <v>7</v>
      </c>
      <c r="B127" s="11" t="s">
        <v>9</v>
      </c>
      <c r="C127" s="21">
        <v>2016</v>
      </c>
      <c r="D127" s="55">
        <v>4136.01</v>
      </c>
    </row>
    <row r="128" spans="1:4" ht="24.75" customHeight="1">
      <c r="A128" s="54">
        <v>8</v>
      </c>
      <c r="B128" s="11" t="s">
        <v>102</v>
      </c>
      <c r="C128" s="21">
        <v>2017</v>
      </c>
      <c r="D128" s="55">
        <f>6*3540</f>
        <v>21240</v>
      </c>
    </row>
    <row r="129" spans="1:4" ht="24.75" customHeight="1">
      <c r="A129" s="54">
        <v>9</v>
      </c>
      <c r="B129" s="11" t="s">
        <v>108</v>
      </c>
      <c r="C129" s="21">
        <v>2020</v>
      </c>
      <c r="D129" s="55">
        <v>1669.04</v>
      </c>
    </row>
    <row r="130" spans="1:4" ht="24.75" customHeight="1">
      <c r="A130" s="54">
        <v>10</v>
      </c>
      <c r="B130" s="11" t="s">
        <v>107</v>
      </c>
      <c r="C130" s="21">
        <v>2020</v>
      </c>
      <c r="D130" s="55">
        <v>1500</v>
      </c>
    </row>
    <row r="131" spans="1:4" ht="24.75" customHeight="1">
      <c r="A131" s="54">
        <v>11</v>
      </c>
      <c r="B131" s="11" t="s">
        <v>103</v>
      </c>
      <c r="C131" s="21">
        <v>2020</v>
      </c>
      <c r="D131" s="55">
        <v>9165</v>
      </c>
    </row>
    <row r="132" spans="1:4" ht="24.75" customHeight="1">
      <c r="A132" s="54">
        <v>12</v>
      </c>
      <c r="B132" s="11" t="s">
        <v>104</v>
      </c>
      <c r="C132" s="21">
        <v>2020</v>
      </c>
      <c r="D132" s="55">
        <v>7699</v>
      </c>
    </row>
    <row r="133" spans="1:4" ht="24.75" customHeight="1">
      <c r="A133" s="54">
        <v>13</v>
      </c>
      <c r="B133" s="11" t="s">
        <v>105</v>
      </c>
      <c r="C133" s="21">
        <v>2020</v>
      </c>
      <c r="D133" s="55">
        <v>3749</v>
      </c>
    </row>
    <row r="134" spans="1:4" ht="24.75" customHeight="1">
      <c r="A134" s="54">
        <v>14</v>
      </c>
      <c r="B134" s="52" t="s">
        <v>106</v>
      </c>
      <c r="C134" s="21">
        <v>2018</v>
      </c>
      <c r="D134" s="55">
        <v>94848</v>
      </c>
    </row>
    <row r="135" spans="1:4" ht="28.5" customHeight="1">
      <c r="A135" s="54">
        <v>15</v>
      </c>
      <c r="B135" s="11" t="s">
        <v>132</v>
      </c>
      <c r="C135" s="21">
        <v>2021</v>
      </c>
      <c r="D135" s="56">
        <v>5471.77</v>
      </c>
    </row>
    <row r="136" spans="1:4" ht="24.75" customHeight="1">
      <c r="A136" s="54">
        <v>16</v>
      </c>
      <c r="B136" s="57" t="s">
        <v>133</v>
      </c>
      <c r="C136" s="21">
        <v>2021</v>
      </c>
      <c r="D136" s="56">
        <v>2386.98</v>
      </c>
    </row>
    <row r="137" spans="1:4" ht="24.75" customHeight="1">
      <c r="A137" s="54">
        <v>17</v>
      </c>
      <c r="B137" s="11" t="s">
        <v>134</v>
      </c>
      <c r="C137" s="21">
        <v>2021</v>
      </c>
      <c r="D137" s="56">
        <v>1949</v>
      </c>
    </row>
    <row r="138" spans="1:4" ht="24.75" customHeight="1" thickBot="1">
      <c r="A138" s="87" t="s">
        <v>10</v>
      </c>
      <c r="B138" s="88"/>
      <c r="C138" s="88"/>
      <c r="D138" s="69">
        <f>SUM(D121:D137)</f>
        <v>187156.59</v>
      </c>
    </row>
    <row r="139" spans="1:4" ht="24.75" customHeight="1">
      <c r="A139" s="76" t="s">
        <v>53</v>
      </c>
      <c r="B139" s="77"/>
      <c r="C139" s="77"/>
      <c r="D139" s="78"/>
    </row>
    <row r="140" spans="1:4" ht="18.75" customHeight="1">
      <c r="A140" s="54">
        <v>1</v>
      </c>
      <c r="B140" s="11" t="s">
        <v>110</v>
      </c>
      <c r="C140" s="21">
        <v>2019</v>
      </c>
      <c r="D140" s="55">
        <v>1108</v>
      </c>
    </row>
    <row r="141" spans="1:4" ht="15" customHeight="1">
      <c r="A141" s="54">
        <v>2</v>
      </c>
      <c r="B141" s="11" t="s">
        <v>111</v>
      </c>
      <c r="C141" s="21">
        <v>2020</v>
      </c>
      <c r="D141" s="55">
        <v>1025.99</v>
      </c>
    </row>
    <row r="142" spans="1:4" ht="24" customHeight="1" thickBot="1">
      <c r="A142" s="109" t="s">
        <v>10</v>
      </c>
      <c r="B142" s="110"/>
      <c r="C142" s="111"/>
      <c r="D142" s="69">
        <f>SUM(D140:D141)</f>
        <v>2133.9899999999998</v>
      </c>
    </row>
    <row r="143" spans="1:4" ht="15" customHeight="1" thickBot="1"/>
    <row r="144" spans="1:4" ht="20.25" customHeight="1" thickBot="1">
      <c r="A144" s="117" t="s">
        <v>15</v>
      </c>
      <c r="B144" s="118"/>
      <c r="C144" s="119"/>
      <c r="D144" s="72">
        <f>SUM(D142+D138+D119+D83+D41)</f>
        <v>1277889.6500000001</v>
      </c>
    </row>
    <row r="145" spans="1:4" s="10" customFormat="1" ht="15" thickBot="1"/>
    <row r="146" spans="1:4" s="10" customFormat="1">
      <c r="A146" s="112" t="str">
        <f>[1]Arkusz1!A38</f>
        <v xml:space="preserve">WYKAZ SPRZĘTU PRZENOŚNEGO WRAZ Z OPROGRAMOWANIEM </v>
      </c>
      <c r="B146" s="113"/>
      <c r="C146" s="113"/>
      <c r="D146" s="114"/>
    </row>
    <row r="147" spans="1:4" s="10" customFormat="1" ht="15" customHeight="1">
      <c r="A147" s="120" t="str">
        <f>[1]Arkusz1!A39</f>
        <v>GMINA BIERUŃ</v>
      </c>
      <c r="B147" s="121"/>
      <c r="C147" s="121"/>
      <c r="D147" s="122"/>
    </row>
    <row r="148" spans="1:4" s="10" customFormat="1">
      <c r="A148" s="23">
        <f>[1]Arkusz1!A40</f>
        <v>1</v>
      </c>
      <c r="B148" s="12" t="str">
        <f>[1]Arkusz1!B40</f>
        <v>Tablet Huawei  T5 10" LTE 3GB32GB Black</v>
      </c>
      <c r="C148" s="13">
        <f>[1]Arkusz1!C40</f>
        <v>2020</v>
      </c>
      <c r="D148" s="24">
        <f>[1]Arkusz1!D40</f>
        <v>829</v>
      </c>
    </row>
    <row r="149" spans="1:4" s="10" customFormat="1">
      <c r="A149" s="23">
        <f>[1]Arkusz1!A41</f>
        <v>2</v>
      </c>
      <c r="B149" s="12" t="str">
        <f>[1]Arkusz1!B41</f>
        <v>Tablet Huawei  T5 10" LTE 3GB32GB Black</v>
      </c>
      <c r="C149" s="13">
        <f>[1]Arkusz1!C41</f>
        <v>2020</v>
      </c>
      <c r="D149" s="24">
        <f>[1]Arkusz1!D41</f>
        <v>829</v>
      </c>
    </row>
    <row r="150" spans="1:4" s="10" customFormat="1">
      <c r="A150" s="23">
        <f>[1]Arkusz1!A42</f>
        <v>3</v>
      </c>
      <c r="B150" s="12" t="str">
        <f>[1]Arkusz1!B42</f>
        <v>Tablet Huawei  T5 10" LTE 3GB32GB Black</v>
      </c>
      <c r="C150" s="13">
        <f>[1]Arkusz1!C42</f>
        <v>2020</v>
      </c>
      <c r="D150" s="24">
        <f>[1]Arkusz1!D42</f>
        <v>829</v>
      </c>
    </row>
    <row r="151" spans="1:4" s="10" customFormat="1">
      <c r="A151" s="23">
        <f>[1]Arkusz1!A43</f>
        <v>4</v>
      </c>
      <c r="B151" s="12" t="str">
        <f>[1]Arkusz1!B43</f>
        <v>Tablet Huawei  T5 10" LTE 3GB32GB Black</v>
      </c>
      <c r="C151" s="13">
        <f>[1]Arkusz1!C43</f>
        <v>2020</v>
      </c>
      <c r="D151" s="24">
        <f>[1]Arkusz1!D43</f>
        <v>829</v>
      </c>
    </row>
    <row r="152" spans="1:4" s="10" customFormat="1">
      <c r="A152" s="23">
        <f>[1]Arkusz1!A44</f>
        <v>5</v>
      </c>
      <c r="B152" s="12" t="str">
        <f>[1]Arkusz1!B44</f>
        <v>Tablet Huawei  T5 10" LTE 3GB32GB Black</v>
      </c>
      <c r="C152" s="13">
        <f>[1]Arkusz1!C44</f>
        <v>2020</v>
      </c>
      <c r="D152" s="24">
        <f>[1]Arkusz1!D44</f>
        <v>829</v>
      </c>
    </row>
    <row r="153" spans="1:4" s="10" customFormat="1">
      <c r="A153" s="23">
        <f>[1]Arkusz1!A45</f>
        <v>6</v>
      </c>
      <c r="B153" s="12" t="str">
        <f>[1]Arkusz1!B45</f>
        <v>Tablet Huawei  T5 10" LTE 3GB32GB Black</v>
      </c>
      <c r="C153" s="13">
        <f>[1]Arkusz1!C45</f>
        <v>2020</v>
      </c>
      <c r="D153" s="24">
        <f>[1]Arkusz1!D45</f>
        <v>829</v>
      </c>
    </row>
    <row r="154" spans="1:4" s="10" customFormat="1">
      <c r="A154" s="23">
        <f>[1]Arkusz1!A46</f>
        <v>7</v>
      </c>
      <c r="B154" s="12" t="str">
        <f>[1]Arkusz1!B46</f>
        <v>Tablet Huawei  T5 10" LTE 3GB32GB Black</v>
      </c>
      <c r="C154" s="13">
        <f>[1]Arkusz1!C46</f>
        <v>2020</v>
      </c>
      <c r="D154" s="24">
        <f>[1]Arkusz1!D46</f>
        <v>829</v>
      </c>
    </row>
    <row r="155" spans="1:4" s="10" customFormat="1">
      <c r="A155" s="23">
        <f>[1]Arkusz1!A47</f>
        <v>8</v>
      </c>
      <c r="B155" s="12" t="str">
        <f>[1]Arkusz1!B47</f>
        <v>Tablet Huawei  T5 10" LTE 3GB32GB Black</v>
      </c>
      <c r="C155" s="13">
        <f>[1]Arkusz1!C47</f>
        <v>2020</v>
      </c>
      <c r="D155" s="24">
        <f>[1]Arkusz1!D47</f>
        <v>829</v>
      </c>
    </row>
    <row r="156" spans="1:4" s="10" customFormat="1">
      <c r="A156" s="23">
        <f>[1]Arkusz1!A48</f>
        <v>9</v>
      </c>
      <c r="B156" s="12" t="str">
        <f>[1]Arkusz1!B48</f>
        <v>Tablet Huawei  T5 10" LTE 3GB32GB Black</v>
      </c>
      <c r="C156" s="13">
        <f>[1]Arkusz1!C48</f>
        <v>2020</v>
      </c>
      <c r="D156" s="24">
        <f>[1]Arkusz1!D48</f>
        <v>829</v>
      </c>
    </row>
    <row r="157" spans="1:4" s="10" customFormat="1">
      <c r="A157" s="23">
        <f>[1]Arkusz1!A49</f>
        <v>10</v>
      </c>
      <c r="B157" s="12" t="str">
        <f>[1]Arkusz1!B49</f>
        <v>Tablet Huawei  T5 10" LTE 3GB32GB Black</v>
      </c>
      <c r="C157" s="13">
        <f>[1]Arkusz1!C49</f>
        <v>2020</v>
      </c>
      <c r="D157" s="24">
        <f>[1]Arkusz1!D49</f>
        <v>829</v>
      </c>
    </row>
    <row r="158" spans="1:4" s="10" customFormat="1">
      <c r="A158" s="23">
        <f>[1]Arkusz1!A50</f>
        <v>11</v>
      </c>
      <c r="B158" s="12" t="str">
        <f>[1]Arkusz1!B50</f>
        <v>Tablet Huawei  T5 10" LTE 3GB32GB Black</v>
      </c>
      <c r="C158" s="13">
        <f>[1]Arkusz1!C50</f>
        <v>2020</v>
      </c>
      <c r="D158" s="24">
        <f>[1]Arkusz1!D50</f>
        <v>829</v>
      </c>
    </row>
    <row r="159" spans="1:4" s="4" customFormat="1">
      <c r="A159" s="23">
        <f>[1]Arkusz1!A51</f>
        <v>12</v>
      </c>
      <c r="B159" s="12" t="str">
        <f>[1]Arkusz1!B51</f>
        <v>Tablet Huawei  T5 10" LTE 3GB32GB Black</v>
      </c>
      <c r="C159" s="13">
        <f>[1]Arkusz1!C51</f>
        <v>2020</v>
      </c>
      <c r="D159" s="24">
        <f>[1]Arkusz1!D51</f>
        <v>829</v>
      </c>
    </row>
    <row r="160" spans="1:4" s="4" customFormat="1">
      <c r="A160" s="23">
        <f>[1]Arkusz1!A52</f>
        <v>13</v>
      </c>
      <c r="B160" s="12" t="str">
        <f>[1]Arkusz1!B52</f>
        <v>Tablet Huawei  T5 10" LTE 3GB32GB Black</v>
      </c>
      <c r="C160" s="13">
        <f>[1]Arkusz1!C52</f>
        <v>2020</v>
      </c>
      <c r="D160" s="24">
        <f>[1]Arkusz1!D52</f>
        <v>829</v>
      </c>
    </row>
    <row r="161" spans="1:4" s="4" customFormat="1">
      <c r="A161" s="23">
        <f>[1]Arkusz1!A53</f>
        <v>14</v>
      </c>
      <c r="B161" s="12" t="str">
        <f>[1]Arkusz1!B53</f>
        <v>Tablet Huawei  T5 10" LTE 3GB32GB Black</v>
      </c>
      <c r="C161" s="13">
        <f>[1]Arkusz1!C53</f>
        <v>2020</v>
      </c>
      <c r="D161" s="24">
        <f>[1]Arkusz1!D53</f>
        <v>829</v>
      </c>
    </row>
    <row r="162" spans="1:4" s="4" customFormat="1">
      <c r="A162" s="23">
        <f>[1]Arkusz1!A54</f>
        <v>15</v>
      </c>
      <c r="B162" s="12" t="str">
        <f>[1]Arkusz1!B54</f>
        <v>Tablet Huawei  T5 10" LTE 3GB32GB Black</v>
      </c>
      <c r="C162" s="13">
        <f>[1]Arkusz1!C54</f>
        <v>2020</v>
      </c>
      <c r="D162" s="24">
        <f>[1]Arkusz1!D54</f>
        <v>829</v>
      </c>
    </row>
    <row r="163" spans="1:4" s="4" customFormat="1">
      <c r="A163" s="23">
        <f>[1]Arkusz1!A55</f>
        <v>16</v>
      </c>
      <c r="B163" s="11" t="str">
        <f>[1]Arkusz1!B55</f>
        <v>Tablet Huawei  T5 10" LTE 3GB32GB Black</v>
      </c>
      <c r="C163" s="14">
        <f>[1]Arkusz1!C55</f>
        <v>2020</v>
      </c>
      <c r="D163" s="25">
        <f>[1]Arkusz1!D55</f>
        <v>769</v>
      </c>
    </row>
    <row r="164" spans="1:4" s="4" customFormat="1">
      <c r="A164" s="23">
        <f>[1]Arkusz1!A56</f>
        <v>17</v>
      </c>
      <c r="B164" s="11" t="str">
        <f>[1]Arkusz1!B56</f>
        <v>Notebook Dell Latitude E3470</v>
      </c>
      <c r="C164" s="14">
        <f>[1]Arkusz1!C56</f>
        <v>2016</v>
      </c>
      <c r="D164" s="25">
        <f>[1]Arkusz1!D56</f>
        <v>2982</v>
      </c>
    </row>
    <row r="165" spans="1:4" s="4" customFormat="1" ht="15" customHeight="1">
      <c r="A165" s="23">
        <f>[1]Arkusz1!A57</f>
        <v>18</v>
      </c>
      <c r="B165" s="11" t="str">
        <f>[1]Arkusz1!B57</f>
        <v>Notebook Dell Latitude E3470</v>
      </c>
      <c r="C165" s="14">
        <f>[1]Arkusz1!C57</f>
        <v>2016</v>
      </c>
      <c r="D165" s="25">
        <f>[1]Arkusz1!D57</f>
        <v>2982</v>
      </c>
    </row>
    <row r="166" spans="1:4" s="4" customFormat="1">
      <c r="A166" s="23">
        <f>[1]Arkusz1!A58</f>
        <v>19</v>
      </c>
      <c r="B166" s="15" t="str">
        <f>[1]Arkusz1!B58</f>
        <v>Samsung Galaxy S9</v>
      </c>
      <c r="C166" s="16">
        <f>[1]Arkusz1!C58</f>
        <v>2019</v>
      </c>
      <c r="D166" s="26">
        <f>[1]Arkusz1!D58</f>
        <v>2349.9899999999998</v>
      </c>
    </row>
    <row r="167" spans="1:4" s="4" customFormat="1">
      <c r="A167" s="23">
        <f>[1]Arkusz1!A59</f>
        <v>20</v>
      </c>
      <c r="B167" s="17" t="str">
        <f>[1]Arkusz1!B59</f>
        <v>Samsung Galaxy Tab S2</v>
      </c>
      <c r="C167" s="6">
        <f>[1]Arkusz1!C59</f>
        <v>2016</v>
      </c>
      <c r="D167" s="27">
        <f>[1]Arkusz1!D59</f>
        <v>2099</v>
      </c>
    </row>
    <row r="168" spans="1:4" s="4" customFormat="1">
      <c r="A168" s="23">
        <f>[1]Arkusz1!A60</f>
        <v>21</v>
      </c>
      <c r="B168" s="17" t="str">
        <f>[1]Arkusz1!B60</f>
        <v>Notebook Dell Precision 5510</v>
      </c>
      <c r="C168" s="5">
        <f>[1]Arkusz1!C60</f>
        <v>2016</v>
      </c>
      <c r="D168" s="27">
        <f>[1]Arkusz1!D60</f>
        <v>3499</v>
      </c>
    </row>
    <row r="169" spans="1:4" s="4" customFormat="1">
      <c r="A169" s="23">
        <f>[1]Arkusz1!A61</f>
        <v>22</v>
      </c>
      <c r="B169" s="17" t="str">
        <f>[1]Arkusz1!B61</f>
        <v>Notebook Dell Precision 5510</v>
      </c>
      <c r="C169" s="5">
        <f>[1]Arkusz1!C61</f>
        <v>2016</v>
      </c>
      <c r="D169" s="48">
        <f>[1]Arkusz1!D61</f>
        <v>3499</v>
      </c>
    </row>
    <row r="170" spans="1:4" s="4" customFormat="1">
      <c r="A170" s="23">
        <f>[1]Arkusz1!A62</f>
        <v>23</v>
      </c>
      <c r="B170" s="17" t="str">
        <f>[1]Arkusz1!B62</f>
        <v>Notebook Dell XPS 13</v>
      </c>
      <c r="C170" s="6">
        <f>[1]Arkusz1!C62</f>
        <v>2020</v>
      </c>
      <c r="D170" s="28">
        <f>[1]Arkusz1!D62</f>
        <v>6200</v>
      </c>
    </row>
    <row r="171" spans="1:4" s="4" customFormat="1" ht="26" customHeight="1" thickBot="1">
      <c r="A171" s="123" t="str">
        <f>[1]Arkusz1!A63</f>
        <v>RAZEM</v>
      </c>
      <c r="B171" s="124"/>
      <c r="C171" s="125"/>
      <c r="D171" s="71">
        <f>[1]Arkusz1!D63</f>
        <v>36814.99</v>
      </c>
    </row>
    <row r="172" spans="1:4" s="4" customFormat="1">
      <c r="A172" s="76" t="s">
        <v>6</v>
      </c>
      <c r="B172" s="77"/>
      <c r="C172" s="77"/>
      <c r="D172" s="78"/>
    </row>
    <row r="173" spans="1:4" s="4" customFormat="1">
      <c r="A173" s="58">
        <v>1</v>
      </c>
      <c r="B173" s="59" t="s">
        <v>94</v>
      </c>
      <c r="C173" s="21">
        <v>2020</v>
      </c>
      <c r="D173" s="60">
        <v>4485.25</v>
      </c>
    </row>
    <row r="174" spans="1:4" s="4" customFormat="1">
      <c r="A174" s="58">
        <v>2</v>
      </c>
      <c r="B174" s="59" t="s">
        <v>47</v>
      </c>
      <c r="C174" s="21">
        <v>2019</v>
      </c>
      <c r="D174" s="60">
        <v>2635</v>
      </c>
    </row>
    <row r="175" spans="1:4" s="4" customFormat="1">
      <c r="A175" s="58">
        <v>3</v>
      </c>
      <c r="B175" s="59" t="s">
        <v>48</v>
      </c>
      <c r="C175" s="21">
        <v>2019</v>
      </c>
      <c r="D175" s="60">
        <v>2497</v>
      </c>
    </row>
    <row r="176" spans="1:4" s="4" customFormat="1">
      <c r="A176" s="58">
        <v>4</v>
      </c>
      <c r="B176" s="59" t="s">
        <v>48</v>
      </c>
      <c r="C176" s="21">
        <v>2019</v>
      </c>
      <c r="D176" s="60">
        <v>2497</v>
      </c>
    </row>
    <row r="177" spans="1:9" s="4" customFormat="1">
      <c r="A177" s="58">
        <v>5</v>
      </c>
      <c r="B177" s="59" t="s">
        <v>95</v>
      </c>
      <c r="C177" s="21">
        <v>2019</v>
      </c>
      <c r="D177" s="60">
        <v>2640</v>
      </c>
    </row>
    <row r="178" spans="1:9" s="4" customFormat="1">
      <c r="A178" s="58">
        <v>6</v>
      </c>
      <c r="B178" s="59" t="s">
        <v>49</v>
      </c>
      <c r="C178" s="21">
        <v>2019</v>
      </c>
      <c r="D178" s="60">
        <v>7100</v>
      </c>
    </row>
    <row r="179" spans="1:9" s="4" customFormat="1">
      <c r="A179" s="58">
        <v>7</v>
      </c>
      <c r="B179" s="59" t="s">
        <v>50</v>
      </c>
      <c r="C179" s="21">
        <v>2019</v>
      </c>
      <c r="D179" s="60">
        <v>1900</v>
      </c>
    </row>
    <row r="180" spans="1:9" s="4" customFormat="1">
      <c r="A180" s="58">
        <v>8</v>
      </c>
      <c r="B180" s="59" t="s">
        <v>136</v>
      </c>
      <c r="C180" s="21">
        <v>2021</v>
      </c>
      <c r="D180" s="60">
        <v>1074.3399999999999</v>
      </c>
    </row>
    <row r="181" spans="1:9" s="4" customFormat="1">
      <c r="A181" s="58">
        <v>9</v>
      </c>
      <c r="B181" s="59" t="s">
        <v>96</v>
      </c>
      <c r="C181" s="21">
        <v>2018</v>
      </c>
      <c r="D181" s="60">
        <v>2889.32</v>
      </c>
    </row>
    <row r="182" spans="1:9" s="4" customFormat="1">
      <c r="A182" s="58">
        <v>10</v>
      </c>
      <c r="B182" s="59" t="s">
        <v>42</v>
      </c>
      <c r="C182" s="21">
        <v>2019</v>
      </c>
      <c r="D182" s="60">
        <v>924.21</v>
      </c>
    </row>
    <row r="183" spans="1:9" s="4" customFormat="1">
      <c r="A183" s="58">
        <v>11</v>
      </c>
      <c r="B183" s="59" t="s">
        <v>84</v>
      </c>
      <c r="C183" s="21">
        <v>2020</v>
      </c>
      <c r="D183" s="60">
        <v>1276.43</v>
      </c>
    </row>
    <row r="184" spans="1:9" s="4" customFormat="1">
      <c r="A184" s="58">
        <v>12</v>
      </c>
      <c r="B184" s="59" t="s">
        <v>97</v>
      </c>
      <c r="C184" s="21">
        <v>2018</v>
      </c>
      <c r="D184" s="60">
        <v>2894.22</v>
      </c>
    </row>
    <row r="185" spans="1:9" s="4" customFormat="1">
      <c r="A185" s="58">
        <v>13</v>
      </c>
      <c r="B185" s="59" t="s">
        <v>137</v>
      </c>
      <c r="C185" s="21">
        <v>2021</v>
      </c>
      <c r="D185" s="60">
        <v>2688.29</v>
      </c>
    </row>
    <row r="186" spans="1:9" s="4" customFormat="1">
      <c r="A186" s="58">
        <v>14</v>
      </c>
      <c r="B186" s="59" t="s">
        <v>98</v>
      </c>
      <c r="C186" s="21">
        <v>2020</v>
      </c>
      <c r="D186" s="60">
        <v>3599</v>
      </c>
    </row>
    <row r="187" spans="1:9" s="4" customFormat="1" ht="26" customHeight="1" thickBot="1">
      <c r="A187" s="126" t="s">
        <v>10</v>
      </c>
      <c r="B187" s="127"/>
      <c r="C187" s="128"/>
      <c r="D187" s="70">
        <f>SUM(D173:D186)</f>
        <v>39100.06</v>
      </c>
    </row>
    <row r="188" spans="1:9" s="4" customFormat="1" ht="24.75" customHeight="1">
      <c r="A188" s="76" t="s">
        <v>14</v>
      </c>
      <c r="B188" s="77"/>
      <c r="C188" s="77"/>
      <c r="D188" s="78"/>
    </row>
    <row r="189" spans="1:9">
      <c r="A189" s="61">
        <v>1</v>
      </c>
      <c r="B189" s="50" t="s">
        <v>17</v>
      </c>
      <c r="C189" s="50">
        <v>2018</v>
      </c>
      <c r="D189" s="51">
        <v>3110</v>
      </c>
      <c r="E189" s="9"/>
      <c r="F189" s="9"/>
      <c r="G189" s="9"/>
      <c r="H189" s="9"/>
      <c r="I189" s="9"/>
    </row>
    <row r="190" spans="1:9">
      <c r="A190" s="61">
        <v>2</v>
      </c>
      <c r="B190" s="50" t="s">
        <v>17</v>
      </c>
      <c r="C190" s="50">
        <v>2018</v>
      </c>
      <c r="D190" s="51">
        <v>3110</v>
      </c>
      <c r="E190" s="9"/>
      <c r="F190" s="9"/>
      <c r="G190" s="9"/>
      <c r="H190" s="9"/>
      <c r="I190" s="9"/>
    </row>
    <row r="191" spans="1:9">
      <c r="A191" s="61">
        <v>3</v>
      </c>
      <c r="B191" s="50" t="s">
        <v>17</v>
      </c>
      <c r="C191" s="50">
        <v>2018</v>
      </c>
      <c r="D191" s="51">
        <v>3059.99</v>
      </c>
      <c r="E191" s="9"/>
      <c r="F191" s="9"/>
      <c r="G191" s="9"/>
      <c r="H191" s="9"/>
      <c r="I191" s="9"/>
    </row>
    <row r="192" spans="1:9">
      <c r="A192" s="61">
        <v>4</v>
      </c>
      <c r="B192" s="50" t="s">
        <v>127</v>
      </c>
      <c r="C192" s="50">
        <v>2020</v>
      </c>
      <c r="D192" s="51">
        <v>1369</v>
      </c>
      <c r="E192" s="9"/>
      <c r="F192" s="9"/>
      <c r="G192" s="9"/>
      <c r="H192" s="9"/>
      <c r="I192" s="9"/>
    </row>
    <row r="193" spans="1:9">
      <c r="A193" s="61">
        <v>5</v>
      </c>
      <c r="B193" s="50" t="s">
        <v>128</v>
      </c>
      <c r="C193" s="50">
        <v>2020</v>
      </c>
      <c r="D193" s="51">
        <v>457.07</v>
      </c>
      <c r="E193" s="9"/>
      <c r="F193" s="9"/>
      <c r="G193" s="9"/>
      <c r="H193" s="9"/>
      <c r="I193" s="9"/>
    </row>
    <row r="194" spans="1:9">
      <c r="A194" s="61">
        <v>6</v>
      </c>
      <c r="B194" s="50" t="s">
        <v>129</v>
      </c>
      <c r="C194" s="50">
        <v>2020</v>
      </c>
      <c r="D194" s="51">
        <v>1468</v>
      </c>
      <c r="E194" s="9"/>
      <c r="F194" s="9"/>
      <c r="G194" s="9"/>
      <c r="H194" s="9"/>
      <c r="I194" s="9"/>
    </row>
    <row r="195" spans="1:9">
      <c r="A195" s="61">
        <v>7</v>
      </c>
      <c r="B195" s="50" t="s">
        <v>130</v>
      </c>
      <c r="C195" s="50">
        <v>2020</v>
      </c>
      <c r="D195" s="51">
        <v>1499</v>
      </c>
      <c r="E195" s="9"/>
      <c r="F195" s="9"/>
      <c r="G195" s="9"/>
      <c r="H195" s="9"/>
      <c r="I195" s="9"/>
    </row>
    <row r="196" spans="1:9">
      <c r="A196" s="61">
        <v>8</v>
      </c>
      <c r="B196" s="50" t="s">
        <v>131</v>
      </c>
      <c r="C196" s="50">
        <v>2020</v>
      </c>
      <c r="D196" s="51">
        <v>2253.1999999999998</v>
      </c>
      <c r="E196" s="9"/>
      <c r="F196" s="9"/>
      <c r="G196" s="9"/>
      <c r="H196" s="9"/>
      <c r="I196" s="9"/>
    </row>
    <row r="197" spans="1:9">
      <c r="A197" s="61">
        <v>9</v>
      </c>
      <c r="B197" s="50" t="s">
        <v>17</v>
      </c>
      <c r="C197" s="50">
        <v>2021</v>
      </c>
      <c r="D197" s="51">
        <v>3549</v>
      </c>
      <c r="E197" s="9"/>
      <c r="F197" s="9"/>
      <c r="G197" s="9"/>
      <c r="H197" s="9"/>
      <c r="I197" s="9"/>
    </row>
    <row r="198" spans="1:9">
      <c r="A198" s="61">
        <v>10</v>
      </c>
      <c r="B198" s="50" t="s">
        <v>17</v>
      </c>
      <c r="C198" s="50">
        <v>2021</v>
      </c>
      <c r="D198" s="51">
        <v>3499</v>
      </c>
      <c r="E198" s="9"/>
      <c r="F198" s="9"/>
      <c r="G198" s="9"/>
      <c r="H198" s="9"/>
      <c r="I198" s="9"/>
    </row>
    <row r="199" spans="1:9">
      <c r="A199" s="61">
        <v>11</v>
      </c>
      <c r="B199" s="50" t="s">
        <v>17</v>
      </c>
      <c r="C199" s="50">
        <v>2021</v>
      </c>
      <c r="D199" s="51">
        <v>3499</v>
      </c>
      <c r="E199" s="9"/>
      <c r="F199" s="9"/>
      <c r="G199" s="9"/>
      <c r="H199" s="9"/>
      <c r="I199" s="9"/>
    </row>
    <row r="200" spans="1:9">
      <c r="A200" s="61">
        <v>12</v>
      </c>
      <c r="B200" s="50" t="s">
        <v>17</v>
      </c>
      <c r="C200" s="50">
        <v>2021</v>
      </c>
      <c r="D200" s="51">
        <v>3499</v>
      </c>
      <c r="E200" s="9"/>
      <c r="F200" s="9"/>
      <c r="G200" s="9"/>
      <c r="H200" s="9"/>
      <c r="I200" s="9"/>
    </row>
    <row r="201" spans="1:9" ht="30" customHeight="1" thickBot="1">
      <c r="A201" s="87" t="s">
        <v>10</v>
      </c>
      <c r="B201" s="88"/>
      <c r="C201" s="88"/>
      <c r="D201" s="69">
        <f>SUM(D189:D200)</f>
        <v>30372.26</v>
      </c>
      <c r="E201" s="9"/>
      <c r="F201" s="9"/>
      <c r="G201" s="9"/>
      <c r="H201" s="9"/>
      <c r="I201" s="9"/>
    </row>
    <row r="202" spans="1:9">
      <c r="A202" s="76" t="s">
        <v>11</v>
      </c>
      <c r="B202" s="77"/>
      <c r="C202" s="77"/>
      <c r="D202" s="78"/>
      <c r="E202" s="9"/>
      <c r="F202" s="9"/>
      <c r="G202" s="9"/>
      <c r="H202" s="9"/>
      <c r="I202" s="9"/>
    </row>
    <row r="203" spans="1:9">
      <c r="A203" s="54">
        <v>1</v>
      </c>
      <c r="B203" s="11" t="s">
        <v>109</v>
      </c>
      <c r="C203" s="21">
        <v>2019</v>
      </c>
      <c r="D203" s="62">
        <v>1291.5</v>
      </c>
      <c r="E203" s="9"/>
      <c r="F203" s="9"/>
      <c r="G203" s="9"/>
      <c r="H203" s="9"/>
      <c r="I203" s="9"/>
    </row>
    <row r="204" spans="1:9">
      <c r="A204" s="54">
        <v>2</v>
      </c>
      <c r="B204" s="11" t="s">
        <v>58</v>
      </c>
      <c r="C204" s="21">
        <v>2019</v>
      </c>
      <c r="D204" s="62">
        <f>290.24+2445.52</f>
        <v>2735.76</v>
      </c>
      <c r="E204" s="9"/>
      <c r="F204" s="9"/>
      <c r="G204" s="9"/>
      <c r="H204" s="9"/>
      <c r="I204" s="9"/>
    </row>
    <row r="205" spans="1:9" ht="43.5">
      <c r="A205" s="54">
        <v>3</v>
      </c>
      <c r="B205" s="11" t="s">
        <v>59</v>
      </c>
      <c r="C205" s="21">
        <v>2019</v>
      </c>
      <c r="D205" s="62">
        <v>15905</v>
      </c>
      <c r="E205" s="9"/>
      <c r="F205" s="9"/>
      <c r="G205" s="9"/>
      <c r="H205" s="9"/>
      <c r="I205" s="9"/>
    </row>
    <row r="206" spans="1:9">
      <c r="A206" s="54">
        <v>4</v>
      </c>
      <c r="B206" s="11" t="s">
        <v>135</v>
      </c>
      <c r="C206" s="21">
        <v>2020</v>
      </c>
      <c r="D206" s="56">
        <v>1804</v>
      </c>
      <c r="E206" s="9"/>
      <c r="F206" s="9"/>
      <c r="G206" s="9"/>
      <c r="H206" s="9"/>
      <c r="I206" s="9"/>
    </row>
    <row r="207" spans="1:9" ht="23.5" customHeight="1" thickBot="1">
      <c r="A207" s="106" t="s">
        <v>16</v>
      </c>
      <c r="B207" s="107"/>
      <c r="C207" s="108"/>
      <c r="D207" s="68">
        <f>SUM(D203:D206)</f>
        <v>21736.260000000002</v>
      </c>
    </row>
    <row r="208" spans="1:9">
      <c r="A208" s="76" t="s">
        <v>53</v>
      </c>
      <c r="B208" s="77"/>
      <c r="C208" s="77"/>
      <c r="D208" s="78"/>
    </row>
    <row r="209" spans="1:4">
      <c r="A209" s="54">
        <v>1</v>
      </c>
      <c r="B209" s="11" t="s">
        <v>112</v>
      </c>
      <c r="C209" s="64">
        <v>2018</v>
      </c>
      <c r="D209" s="65">
        <v>2890.5</v>
      </c>
    </row>
    <row r="210" spans="1:4">
      <c r="A210" s="54">
        <v>2</v>
      </c>
      <c r="B210" s="11" t="s">
        <v>113</v>
      </c>
      <c r="C210" s="64">
        <v>2018</v>
      </c>
      <c r="D210" s="65">
        <v>2890</v>
      </c>
    </row>
    <row r="211" spans="1:4" s="4" customFormat="1">
      <c r="A211" s="54">
        <v>3</v>
      </c>
      <c r="B211" s="11" t="s">
        <v>114</v>
      </c>
      <c r="C211" s="64">
        <v>2018</v>
      </c>
      <c r="D211" s="65">
        <v>1550</v>
      </c>
    </row>
    <row r="212" spans="1:4">
      <c r="A212" s="54">
        <v>4</v>
      </c>
      <c r="B212" s="11" t="s">
        <v>51</v>
      </c>
      <c r="C212" s="21">
        <v>2018</v>
      </c>
      <c r="D212" s="65">
        <v>619</v>
      </c>
    </row>
    <row r="213" spans="1:4">
      <c r="A213" s="54">
        <v>5</v>
      </c>
      <c r="B213" s="11" t="s">
        <v>115</v>
      </c>
      <c r="C213" s="64">
        <v>2018</v>
      </c>
      <c r="D213" s="65">
        <v>1649</v>
      </c>
    </row>
    <row r="214" spans="1:4">
      <c r="A214" s="54">
        <v>6</v>
      </c>
      <c r="B214" s="11" t="s">
        <v>52</v>
      </c>
      <c r="C214" s="64">
        <v>2019</v>
      </c>
      <c r="D214" s="65">
        <v>1291.5</v>
      </c>
    </row>
    <row r="215" spans="1:4">
      <c r="A215" s="54">
        <v>7</v>
      </c>
      <c r="B215" s="11" t="s">
        <v>116</v>
      </c>
      <c r="C215" s="64">
        <v>2019</v>
      </c>
      <c r="D215" s="65">
        <v>2500</v>
      </c>
    </row>
    <row r="216" spans="1:4">
      <c r="A216" s="54">
        <v>8</v>
      </c>
      <c r="B216" s="11" t="s">
        <v>54</v>
      </c>
      <c r="C216" s="64">
        <v>2019</v>
      </c>
      <c r="D216" s="65">
        <v>1769</v>
      </c>
    </row>
    <row r="217" spans="1:4">
      <c r="A217" s="54">
        <v>9</v>
      </c>
      <c r="B217" s="11" t="s">
        <v>117</v>
      </c>
      <c r="C217" s="64">
        <v>2020</v>
      </c>
      <c r="D217" s="65">
        <v>4299</v>
      </c>
    </row>
    <row r="218" spans="1:4">
      <c r="A218" s="54">
        <v>10</v>
      </c>
      <c r="B218" s="11" t="s">
        <v>55</v>
      </c>
      <c r="C218" s="64">
        <v>2019</v>
      </c>
      <c r="D218" s="65">
        <v>1149</v>
      </c>
    </row>
    <row r="219" spans="1:4">
      <c r="A219" s="54">
        <v>11</v>
      </c>
      <c r="B219" s="11" t="s">
        <v>118</v>
      </c>
      <c r="C219" s="64">
        <v>2019</v>
      </c>
      <c r="D219" s="65">
        <v>759</v>
      </c>
    </row>
    <row r="220" spans="1:4">
      <c r="A220" s="54">
        <v>12</v>
      </c>
      <c r="B220" s="11" t="s">
        <v>119</v>
      </c>
      <c r="C220" s="64">
        <v>2019</v>
      </c>
      <c r="D220" s="65">
        <v>1137</v>
      </c>
    </row>
    <row r="221" spans="1:4" ht="16" thickBot="1">
      <c r="A221" s="115" t="s">
        <v>16</v>
      </c>
      <c r="B221" s="116"/>
      <c r="C221" s="116"/>
      <c r="D221" s="63">
        <f>SUM(D209:D220)</f>
        <v>22503</v>
      </c>
    </row>
    <row r="222" spans="1:4" ht="15" thickBot="1"/>
    <row r="223" spans="1:4" ht="19" thickBot="1">
      <c r="A223" s="100" t="s">
        <v>23</v>
      </c>
      <c r="B223" s="101"/>
      <c r="C223" s="102"/>
      <c r="D223" s="67">
        <f>SUM(D221+D207+D201+D187+D171)</f>
        <v>150526.57</v>
      </c>
    </row>
    <row r="224" spans="1:4" ht="15" thickBot="1"/>
    <row r="225" spans="1:4" ht="48.75" customHeight="1" thickBot="1">
      <c r="A225" s="103" t="s">
        <v>121</v>
      </c>
      <c r="B225" s="104"/>
      <c r="C225" s="105"/>
      <c r="D225" s="66">
        <f>SUM(D223+D144)</f>
        <v>1428416.2200000002</v>
      </c>
    </row>
    <row r="226" spans="1:4">
      <c r="A226" s="7"/>
      <c r="B226" s="8"/>
    </row>
  </sheetData>
  <mergeCells count="26">
    <mergeCell ref="A223:C223"/>
    <mergeCell ref="A225:C225"/>
    <mergeCell ref="A207:C207"/>
    <mergeCell ref="A142:C142"/>
    <mergeCell ref="A146:D146"/>
    <mergeCell ref="A221:C221"/>
    <mergeCell ref="A144:C144"/>
    <mergeCell ref="A147:D147"/>
    <mergeCell ref="A171:C171"/>
    <mergeCell ref="A187:C187"/>
    <mergeCell ref="A172:D172"/>
    <mergeCell ref="A202:D202"/>
    <mergeCell ref="A188:D188"/>
    <mergeCell ref="A201:C201"/>
    <mergeCell ref="A208:D208"/>
    <mergeCell ref="A139:D139"/>
    <mergeCell ref="A83:C83"/>
    <mergeCell ref="A1:D1"/>
    <mergeCell ref="A120:D120"/>
    <mergeCell ref="A84:D84"/>
    <mergeCell ref="A119:C119"/>
    <mergeCell ref="A138:C138"/>
    <mergeCell ref="A3:D3"/>
    <mergeCell ref="A4:D4"/>
    <mergeCell ref="A41:C41"/>
    <mergeCell ref="A42:D42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mgorny</dc:creator>
  <cp:lastModifiedBy>Grzegorz Góra</cp:lastModifiedBy>
  <cp:lastPrinted>2021-02-22T10:39:39Z</cp:lastPrinted>
  <dcterms:created xsi:type="dcterms:W3CDTF">2017-02-22T08:39:27Z</dcterms:created>
  <dcterms:modified xsi:type="dcterms:W3CDTF">2022-01-21T15:24:05Z</dcterms:modified>
</cp:coreProperties>
</file>