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2.2022. WIM Sprawny i przyjazny dostęp do portu\do internetu\przedmiary\"/>
    </mc:Choice>
  </mc:AlternateContent>
  <bookViews>
    <workbookView xWindow="-28920" yWindow="-120" windowWidth="29040" windowHeight="15840" firstSheet="4" activeTab="11"/>
  </bookViews>
  <sheets>
    <sheet name="ZZK" sheetId="13" r:id="rId1"/>
    <sheet name="Roboty drogowe" sheetId="21" r:id="rId2"/>
    <sheet name="DOR" sheetId="20" r:id="rId3"/>
    <sheet name="Kanalizacja deszczowa" sheetId="14" r:id="rId4"/>
    <sheet name="Zbiornik retencyjny" sheetId="18" r:id="rId5"/>
    <sheet name="Zieleń" sheetId="2" r:id="rId6"/>
    <sheet name="Wodociąg" sheetId="15" r:id="rId7"/>
    <sheet name="Kanalizacja sanitarna" sheetId="16" r:id="rId8"/>
    <sheet name="Gazociąg" sheetId="17" r:id="rId9"/>
    <sheet name="KT" sheetId="19" r:id="rId10"/>
    <sheet name="Likwidacja kolizji ENEA" sheetId="22" r:id="rId11"/>
    <sheet name="Budowa oświetlenia" sheetId="23" r:id="rId12"/>
  </sheets>
  <definedNames>
    <definedName name="_xlnm._FilterDatabase" localSheetId="11" hidden="1">'Budowa oświetlenia'!$C$1:$C$63</definedName>
    <definedName name="_xlnm._FilterDatabase" localSheetId="2" hidden="1">DOR!$C$1:$C$27</definedName>
    <definedName name="_xlnm._FilterDatabase" localSheetId="9" hidden="1">KT!$C$1:$C$23</definedName>
    <definedName name="_xlnm._FilterDatabase" localSheetId="10" hidden="1">'Likwidacja kolizji ENEA'!$C$1:$C$19</definedName>
    <definedName name="_xlnm._FilterDatabase" localSheetId="1" hidden="1">'Roboty drogowe'!$C$1:$C$90</definedName>
    <definedName name="_xlnm._FilterDatabase" localSheetId="4" hidden="1">'Zbiornik retencyjny'!$C$1:$C$18</definedName>
    <definedName name="_xlnm._FilterDatabase" localSheetId="5" hidden="1">Zieleń!$C$1:$C$27</definedName>
    <definedName name="_xlnm._FilterDatabase" localSheetId="0" hidden="1">ZZK!$B$1:$B$20</definedName>
    <definedName name="_xlnm.Print_Area" localSheetId="3">'Kanalizacja deszczowa'!$A$1:$G$28</definedName>
    <definedName name="_xlnm.Print_Titles" localSheetId="11">'Budowa oświetlenia'!$5:$5</definedName>
    <definedName name="_xlnm.Print_Titles" localSheetId="2">DOR!$5:$5</definedName>
    <definedName name="_xlnm.Print_Titles" localSheetId="9">KT!$5:$5</definedName>
    <definedName name="_xlnm.Print_Titles" localSheetId="10">'Likwidacja kolizji ENEA'!$5:$5</definedName>
    <definedName name="_xlnm.Print_Titles" localSheetId="1">'Roboty drogowe'!$5:$5</definedName>
    <definedName name="_xlnm.Print_Titles" localSheetId="4">'Zbiornik retencyjny'!$5:$5</definedName>
    <definedName name="_xlnm.Print_Titles" localSheetId="5">Zieleń!$5:$5</definedName>
    <definedName name="_xlnm.Print_Titles" localSheetId="0">ZZK!$5:$5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4" l="1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3" i="2"/>
  <c r="G22" i="2"/>
  <c r="G21" i="2"/>
  <c r="G20" i="2"/>
  <c r="G19" i="2"/>
  <c r="G18" i="2"/>
  <c r="G15" i="2"/>
  <c r="G14" i="2"/>
  <c r="G13" i="2"/>
  <c r="G12" i="2"/>
  <c r="G11" i="2"/>
  <c r="G10" i="2"/>
  <c r="G9" i="2"/>
  <c r="G8" i="2"/>
  <c r="G9" i="15"/>
  <c r="G8" i="15"/>
  <c r="G17" i="16"/>
  <c r="G16" i="16"/>
  <c r="G15" i="16"/>
  <c r="G14" i="16"/>
  <c r="G13" i="16"/>
  <c r="G12" i="16"/>
  <c r="G11" i="16"/>
  <c r="G10" i="16"/>
  <c r="G9" i="16"/>
  <c r="G8" i="16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19" i="19"/>
  <c r="G17" i="19"/>
  <c r="G14" i="19"/>
  <c r="G10" i="19"/>
  <c r="G7" i="19"/>
  <c r="G19" i="22"/>
  <c r="G18" i="22"/>
  <c r="G17" i="22"/>
  <c r="G16" i="22"/>
  <c r="G15" i="22"/>
  <c r="G14" i="22"/>
  <c r="G13" i="22"/>
  <c r="G12" i="22"/>
  <c r="G11" i="22"/>
  <c r="G10" i="22"/>
  <c r="G9" i="22"/>
  <c r="G8" i="22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3" i="23"/>
  <c r="G22" i="23"/>
  <c r="G21" i="23"/>
  <c r="G20" i="23"/>
  <c r="G19" i="23"/>
  <c r="G18" i="23"/>
  <c r="G17" i="23"/>
  <c r="G15" i="23"/>
  <c r="G14" i="23"/>
  <c r="G13" i="23"/>
  <c r="G12" i="23"/>
  <c r="G11" i="23"/>
  <c r="G10" i="23"/>
  <c r="G9" i="23"/>
  <c r="G20" i="22"/>
  <c r="G64" i="23" l="1"/>
  <c r="G86" i="21"/>
  <c r="G84" i="21"/>
  <c r="G83" i="21"/>
  <c r="G82" i="21"/>
  <c r="G81" i="21"/>
  <c r="G78" i="21"/>
  <c r="G76" i="21"/>
  <c r="G75" i="21"/>
  <c r="G73" i="21"/>
  <c r="G70" i="21"/>
  <c r="G68" i="21"/>
  <c r="G67" i="21"/>
  <c r="G64" i="21"/>
  <c r="G63" i="21"/>
  <c r="G61" i="21"/>
  <c r="G59" i="21"/>
  <c r="G57" i="21"/>
  <c r="G54" i="21"/>
  <c r="G52" i="21"/>
  <c r="G50" i="21"/>
  <c r="G49" i="21"/>
  <c r="G47" i="21"/>
  <c r="G46" i="21"/>
  <c r="G45" i="21"/>
  <c r="G43" i="21"/>
  <c r="G42" i="21"/>
  <c r="G40" i="21"/>
  <c r="G39" i="21"/>
  <c r="G38" i="21"/>
  <c r="G35" i="21"/>
  <c r="G33" i="21"/>
  <c r="G31" i="21"/>
  <c r="G30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8" i="21"/>
  <c r="G7" i="21"/>
  <c r="G8" i="20"/>
  <c r="G9" i="20"/>
  <c r="G10" i="20"/>
  <c r="G11" i="20"/>
  <c r="G13" i="20"/>
  <c r="G14" i="20"/>
  <c r="G15" i="20"/>
  <c r="G16" i="20"/>
  <c r="G17" i="20"/>
  <c r="G18" i="20"/>
  <c r="G19" i="20"/>
  <c r="G20" i="20"/>
  <c r="G21" i="20"/>
  <c r="G22" i="20"/>
  <c r="J22" i="20"/>
  <c r="G23" i="20"/>
  <c r="G24" i="20"/>
  <c r="G87" i="21" l="1"/>
  <c r="G14" i="18"/>
  <c r="G13" i="18"/>
  <c r="G12" i="18"/>
  <c r="G11" i="18"/>
  <c r="G10" i="18"/>
  <c r="G9" i="18"/>
  <c r="G8" i="18"/>
  <c r="G15" i="18" s="1"/>
  <c r="C17" i="13" l="1"/>
  <c r="G24" i="2"/>
</calcChain>
</file>

<file path=xl/sharedStrings.xml><?xml version="1.0" encoding="utf-8"?>
<sst xmlns="http://schemas.openxmlformats.org/spreadsheetml/2006/main" count="1207" uniqueCount="399">
  <si>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</si>
  <si>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</si>
  <si>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</si>
  <si>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</si>
  <si>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</si>
  <si>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</si>
  <si>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</si>
  <si>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</si>
  <si>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</si>
  <si>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</si>
  <si>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</si>
  <si>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</si>
  <si>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D-01.00.00.</t>
  </si>
  <si>
    <t>ROBOTY PRZYGOTOWAWCZE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</si>
  <si>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</si>
  <si>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</si>
  <si>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</si>
  <si>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</si>
  <si>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</si>
  <si>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</si>
  <si>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</si>
  <si>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</si>
  <si>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</si>
  <si>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</si>
  <si>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</si>
  <si>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</si>
  <si>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</si>
  <si>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</si>
  <si>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</si>
  <si>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szt.</t>
  </si>
  <si>
    <t>Razem wartość robót (netto)</t>
  </si>
  <si>
    <t>D-01.02.01.</t>
  </si>
  <si>
    <t>- usunięcie drzew o średnicy do 15 cm</t>
  </si>
  <si>
    <t>- usunięcie drzew o średnicy 16÷25cm</t>
  </si>
  <si>
    <t>- usunięcie drzew o średnicy 26÷35cm</t>
  </si>
  <si>
    <t>- usunięcie drzew o średnicy 36÷45cm</t>
  </si>
  <si>
    <t>- usunięcie drzew o średnicy 46÷55cm</t>
  </si>
  <si>
    <t>- usunięcie drzew o średnicy &gt; 66cm</t>
  </si>
  <si>
    <t>- usunięcie krzewów</t>
  </si>
  <si>
    <t>ha</t>
  </si>
  <si>
    <t>Usunięcie drzew i krzewów</t>
  </si>
  <si>
    <t>D-09.00.00.</t>
  </si>
  <si>
    <t>ZIELEŃ</t>
  </si>
  <si>
    <t>D-09.01.01.</t>
  </si>
  <si>
    <t>Zieleń</t>
  </si>
  <si>
    <t>PRZEBUDOWA KANALIZACJI SANITARNEJ</t>
  </si>
  <si>
    <t>,,Sprawny i przyjazny środowisku dostęp do infrastruktury portu w Świnoujściu – etap I’’ – Część I
Zadanie nr 1. Przebudowa drogi powiatowej (ul. Barlickiego)</t>
  </si>
  <si>
    <t>ZBIORCZE ZESTAWIENIE KOSZTÓW</t>
  </si>
  <si>
    <t>ROBOTY DROGOWE</t>
  </si>
  <si>
    <t>DOCELOWA ORGANIZACJA RUCHU</t>
  </si>
  <si>
    <t>BUDOWA KANALIZACJI DESZCZOWEJ</t>
  </si>
  <si>
    <t>PRZEBUDOWA SIECI WODOCIAGOWEJ</t>
  </si>
  <si>
    <t>PRZEBUDOWA SIECI GAZOWEJ</t>
  </si>
  <si>
    <t>OGÓŁEM KOSZTORYSOWA WARTOŚĆ ROBÓT (netto)</t>
  </si>
  <si>
    <t>KANAŁ TECHNOLOGICZNY</t>
  </si>
  <si>
    <t>LIKWIDACJA KOLIZJI SIECI ENEA OPERATOR Sp. z o.o.</t>
  </si>
  <si>
    <t>BUDOWA OŚWIETLENIA DROGOWEGO</t>
  </si>
  <si>
    <t>ZBIORNIK RETENCYJNY ZB1</t>
  </si>
  <si>
    <t>- usunięcie drzew o średnicy 56÷66cm</t>
  </si>
  <si>
    <t>15</t>
  </si>
  <si>
    <t>16</t>
  </si>
  <si>
    <t>- Pęcherznica kalinolistna</t>
  </si>
  <si>
    <t xml:space="preserve">- Porzeczka alpejska </t>
  </si>
  <si>
    <t xml:space="preserve">- Ognik szkarłatny </t>
  </si>
  <si>
    <t>- Lipa drobnolistna</t>
  </si>
  <si>
    <t xml:space="preserve">- Robinia Małgorzaty </t>
  </si>
  <si>
    <t>- Wydmuchrzyca piaskowa</t>
  </si>
  <si>
    <t>KANALIZACJA DESZCZOWA</t>
  </si>
  <si>
    <t>D-03.00.00.</t>
  </si>
  <si>
    <t>ODWODNIENIE KORPUSU DROGOWEGO</t>
  </si>
  <si>
    <t>D-03.02.01.</t>
  </si>
  <si>
    <t>Kanalizacja deszczowa</t>
  </si>
  <si>
    <t>- wykonanie wykopów pod kanalizacje deszczową z umocnieniem ścian wykopów</t>
  </si>
  <si>
    <t>m3</t>
  </si>
  <si>
    <t>- podsypka piaskowa pod kanały - warstwa gr. 20 cm</t>
  </si>
  <si>
    <t>- montaż kanałów z rur PP SN8 o średnicy Dn200mm</t>
  </si>
  <si>
    <t>m</t>
  </si>
  <si>
    <t>- montaż kanałów z rur PP SN8 o średnicy Dn315mm</t>
  </si>
  <si>
    <t>- montaż kanałów z rur PP SN8 o średnicy Dn400mm</t>
  </si>
  <si>
    <t>- zabudowa studzienek deszczowych z wpustem żeliwnym</t>
  </si>
  <si>
    <t>kpl</t>
  </si>
  <si>
    <t>- zabudowa studni z kręgów betonowych d=1000mm</t>
  </si>
  <si>
    <t>- zabudowa studni z kręgów betonowych d=1200mm</t>
  </si>
  <si>
    <t>- zabudowa studni chłonnych z kręgów d=1500mm</t>
  </si>
  <si>
    <t>- zabudowa separatorów</t>
  </si>
  <si>
    <t>- zabudowa osadników Dn1000mm</t>
  </si>
  <si>
    <t>- zabudowa osadników Dn1200mm</t>
  </si>
  <si>
    <t>- zabudowa prefabrykowanych wylotów przykanalików do rowu Dn200mm</t>
  </si>
  <si>
    <t>- zabudowa prefabrykowanych wylotów kanałów do rowu Dn400mm
  z klapą zwrotną Dn400</t>
  </si>
  <si>
    <t>- próba szczelności kanałów</t>
  </si>
  <si>
    <t>mb</t>
  </si>
  <si>
    <t>- obsypka piaskowa - 30cm nad wierzch kanału</t>
  </si>
  <si>
    <t>17</t>
  </si>
  <si>
    <t>- zasypanie wykopów z zagęszczeniem</t>
  </si>
  <si>
    <t>18</t>
  </si>
  <si>
    <t>- likwidacja istniejącej kanalizacji deszczowej</t>
  </si>
  <si>
    <t>19</t>
  </si>
  <si>
    <t>- demontaz wpustów deszczowych</t>
  </si>
  <si>
    <t>20</t>
  </si>
  <si>
    <t>- demontaż studni kanalizacji deszczowej</t>
  </si>
  <si>
    <t>PRZEBUDOWA WODOCIĄGU</t>
  </si>
  <si>
    <t>D-01.03.05.</t>
  </si>
  <si>
    <t>Przebudowa sieci wodociągowej</t>
  </si>
  <si>
    <t>- zabezpieczenie istniejącej sieci wodociągowej rurą ochronną PE SDR17 Dz355x21,1mm</t>
  </si>
  <si>
    <t>D-01.03.07.</t>
  </si>
  <si>
    <t>Przebudowa kanalizacji sanitarnej</t>
  </si>
  <si>
    <t>- wykonanie wykopów pod kanalizacje sanitarną 
  z umocnieniem ścian wykopów</t>
  </si>
  <si>
    <t>- montaż rurociągów z rur PE100 SDR17 Dz110x6,6mm</t>
  </si>
  <si>
    <t>- ułożenie rury ochronnej PE100 RC SDR17 Dz200x11,9mm</t>
  </si>
  <si>
    <t>- zabezpieczenie istniejącej sieci kanalziacji tłocznej rurą ochronną PE100 RC SDR17 Dz200x11,9mm</t>
  </si>
  <si>
    <t>- próba szczelności kanalizacji sanitarnej</t>
  </si>
  <si>
    <t>- likwidacja istniejącej kanalizacji sanitarnej</t>
  </si>
  <si>
    <t>D-01.03.06.</t>
  </si>
  <si>
    <t>Przebudowa sieci gazowej</t>
  </si>
  <si>
    <t>- wykonanie wykopów</t>
  </si>
  <si>
    <t>- zabezpieczenie pionowych ścian wykopów z rozbiórką</t>
  </si>
  <si>
    <t>m2</t>
  </si>
  <si>
    <t>- podsypka piaskowa grubości 20 cm</t>
  </si>
  <si>
    <t>- montaż rurociągów z rur PE100 SDR17,6 Dn125mm</t>
  </si>
  <si>
    <t>- rura osłonowa PE100 RC SDR17,6 Dn200x11,4mm</t>
  </si>
  <si>
    <t>- obsypka piaskowa rurociągów - 30cm nad wierzch rurociągu</t>
  </si>
  <si>
    <t>- oznakowanie przebiegu trasy gazociagu taśma ostrzegawczą</t>
  </si>
  <si>
    <t>- oznakowanie przebiegu gazociągu słupkami z tabliczką informacyjną</t>
  </si>
  <si>
    <t>szt</t>
  </si>
  <si>
    <t>- próba szczelności gazociagu</t>
  </si>
  <si>
    <t>- metoda hermetyczna przełączenia gazociagu</t>
  </si>
  <si>
    <t>- likwidacja istniejącej sieci gazowej</t>
  </si>
  <si>
    <t>PRZEBUDOWA GAZOCIĄGU</t>
  </si>
  <si>
    <t>ZBIORNIK ORAZ URZĄDZENIA INFILTRACYJNE</t>
  </si>
  <si>
    <t>D-03.05.01.</t>
  </si>
  <si>
    <t>Zbiornik oraz urządzenia infiltracyjne</t>
  </si>
  <si>
    <t>- wytyczenie zbiorników retencyjnych</t>
  </si>
  <si>
    <t>- wykonani ewykopów w gruntach nieskalistych III-IV kat.</t>
  </si>
  <si>
    <t>- plantowanie skarp i dna zbiornika</t>
  </si>
  <si>
    <t>- podsypka piaskowa gr. 5 cm</t>
  </si>
  <si>
    <t>- warstwa filtracyjna z kruszywa o średnicy 2-8mm</t>
  </si>
  <si>
    <t>- warstwa geowłókniny filtracyjnej 250g/m2</t>
  </si>
  <si>
    <t>- geokrata wysokości 150mm wypełniona humusem 
  z obsiewem mieszanką traw, kotwiona szpilkami dł. 540cm</t>
  </si>
  <si>
    <t>Budowa rur ochronnych 125/108</t>
  </si>
  <si>
    <t xml:space="preserve">Budowa przewiertu z rur HDPEp315/28,6 </t>
  </si>
  <si>
    <t xml:space="preserve"> - 1x WMR (fi 40 - wiązka 7 mikrorur)</t>
  </si>
  <si>
    <t xml:space="preserve"> - 3x RS (HDPE 40/3,7)</t>
  </si>
  <si>
    <t xml:space="preserve"> - 1x RO (fi110)</t>
  </si>
  <si>
    <t>BUDOWA KANALIZACJI KABLOWEJ KTu1</t>
  </si>
  <si>
    <t xml:space="preserve"> 3x RS (HDPE 40/3,7) + 1xWMR (fi 40 - wiązka 7 mikrorur)</t>
  </si>
  <si>
    <t xml:space="preserve"> - 1x RO (fi125)</t>
  </si>
  <si>
    <t>BUDOWA KANALIZACJI KABLOWEJ KTp1</t>
  </si>
  <si>
    <t>kpl.</t>
  </si>
  <si>
    <t>Budowa studni kablowych SKR-2 z pokrywą z zabezpieczeniem mechaniczno-ryglowym</t>
  </si>
  <si>
    <t>BUDOWA KANAŁU TECHNOLOGICZNEGO</t>
  </si>
  <si>
    <t>D-01.03.04</t>
  </si>
  <si>
    <t>- pylon U-5a</t>
  </si>
  <si>
    <t>- tabliczki do znaków "T"</t>
  </si>
  <si>
    <t>- tablice znaków uzupełniających "F"</t>
  </si>
  <si>
    <t>- tablice kierunku i miejscowości "E"</t>
  </si>
  <si>
    <t>- tablice znaków na przejazdach kolejowych</t>
  </si>
  <si>
    <t>- tarcze znaków informacyjnych "D"</t>
  </si>
  <si>
    <t>- tarcze znaków nakazu "C"</t>
  </si>
  <si>
    <t>- tarcze znaków zakazu "B"</t>
  </si>
  <si>
    <t>- tarcze znaków ostrzegawczych "A"</t>
  </si>
  <si>
    <t>- konstrukcje wsporcze (wysiegniki)</t>
  </si>
  <si>
    <t>- słupki znaków drogowych</t>
  </si>
  <si>
    <t>Oznakowanie pionowe</t>
  </si>
  <si>
    <t>D-07.02.01.</t>
  </si>
  <si>
    <t>- oznakowanie poziome materiałami grubowarstwowymi - strzałki i inne symbole</t>
  </si>
  <si>
    <t>- oznakowanie poziome materiałami grubowarstwowymi - linie na skrzyżowaniach i przejściach</t>
  </si>
  <si>
    <t>- oznakowanie poziome materiałami grubowarstwowymi - linie przerywane</t>
  </si>
  <si>
    <t>- oznakowanie poziome materiałami grubowarstwowymi - linie ciągłe</t>
  </si>
  <si>
    <t>Oznakowanie poziome</t>
  </si>
  <si>
    <t>D-07.01.01.</t>
  </si>
  <si>
    <t>OZNAKOWANIE DRÓG I URZĄDZENIA BEZPIECZEŃSTWA RUCHU</t>
  </si>
  <si>
    <t xml:space="preserve">D-07.00.00.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</si>
  <si>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</si>
  <si>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</si>
  <si>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</si>
  <si>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</si>
  <si>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</si>
  <si>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</si>
  <si>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</si>
  <si>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 "ETAP II" - od przejazdu kolejowego PKP km LK401 98+630 (km ul. Barlickiego od km 0+470,71 do skrzyżowania z ul. Wolińską) </t>
  </si>
  <si>
    <t>BUDOWA I PRZEBUDOWA UKŁADU DROGOWEGO</t>
  </si>
  <si>
    <t>D-01.01.01.</t>
  </si>
  <si>
    <t>Odtworzenie trasy i punktów wysokościowych</t>
  </si>
  <si>
    <t>km</t>
  </si>
  <si>
    <t>D-01.02.02.</t>
  </si>
  <si>
    <t>Usunięcie warstwy ziemi urodzajenj /humusu/ - warstwa
grubości 30 cm</t>
  </si>
  <si>
    <t>D-01.02.04.</t>
  </si>
  <si>
    <t>Rozbiórka elementów dróg, ulic, przepustów</t>
  </si>
  <si>
    <t>- rozebranie nawierzchni z trylinki</t>
  </si>
  <si>
    <t>- rozebranie nawierzchni z płyt chodnikowych, betonowych</t>
  </si>
  <si>
    <t>- rozebranie nawierzchni z brukowej kostki betonowej</t>
  </si>
  <si>
    <t>- rozebranie nawierzchni z kostki granitowej</t>
  </si>
  <si>
    <t>- rozbiórka nawierzchni bitumicznej - warstwa średniej grubości 20 cm</t>
  </si>
  <si>
    <t>- rozebranie podbudowy z kruszywa łamanego - warstwa średniej grubości 20cm</t>
  </si>
  <si>
    <t>- rozebranie podbudowy z kruszywa łamanego - warstwa średniej grubości 30cm</t>
  </si>
  <si>
    <t>- rozebranie podbudowy z kruszywa łamanego - warstwa średniej grubości 40cm</t>
  </si>
  <si>
    <t>- rozbiórka krawężników betonowych wraz z ławą betonową</t>
  </si>
  <si>
    <t>- rozbiórka obrzeży betonowych wraz z ławą betonową</t>
  </si>
  <si>
    <t>- demontaż tarcz znaków drogowych</t>
  </si>
  <si>
    <t>- demontaż luster drogowych</t>
  </si>
  <si>
    <t>- demontaż słupków znaków drogowych</t>
  </si>
  <si>
    <t>- demontaż wiaty autobusowej</t>
  </si>
  <si>
    <t>- demontaż bariery stalowej</t>
  </si>
  <si>
    <t>- demontaż słupków prowadzących</t>
  </si>
  <si>
    <t>- demontaż pylonów ostrzegawczych</t>
  </si>
  <si>
    <t>22</t>
  </si>
  <si>
    <t>- demontaż wygrodzeń dla pieszych</t>
  </si>
  <si>
    <t>D-02.00.00.</t>
  </si>
  <si>
    <t>ROBOTY ZIEMNE</t>
  </si>
  <si>
    <t>D-02.01.01.</t>
  </si>
  <si>
    <t>Wykonanie wykopów w gruntach nieskalistych</t>
  </si>
  <si>
    <t>23</t>
  </si>
  <si>
    <t>- wykonanie wykopów z przeznaczenie do wbudowania 
  w nasyp</t>
  </si>
  <si>
    <t>24</t>
  </si>
  <si>
    <t>- wykonanie wykopów z odwozem nadmiaru gruntu</t>
  </si>
  <si>
    <t>D-02.03.01.</t>
  </si>
  <si>
    <t>Wykonanie nasypów</t>
  </si>
  <si>
    <t>25</t>
  </si>
  <si>
    <t>- wykonanie nasypów gruntem z wykopów</t>
  </si>
  <si>
    <t>26</t>
  </si>
  <si>
    <t>D-03.03.01.</t>
  </si>
  <si>
    <t>Sączek podłużny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</si>
  <si>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</si>
  <si>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</si>
  <si>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</si>
  <si>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</si>
  <si>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27</t>
  </si>
  <si>
    <t>- warstwa mrozoochronna z mieszanki niezwiązanej lub gruntu niewysadzinowego (naturalnego lub antropogenicznego) CBR≥20% - warstwa grubości 15 cm</t>
  </si>
  <si>
    <t>29</t>
  </si>
  <si>
    <t>- warstwa mrozoochronna z mieszanki niezwiązanej lub gruntu niewysadzinowego (naturalnego lub antropogenicznego) CBR≥35% - warstwa grubości 28 cm (G2, G3, G4)</t>
  </si>
  <si>
    <t>30</t>
  </si>
  <si>
    <t>- warstwa mrozoochronna z mieszanki niezwiązanej lub gruntu niewysadzinowego (naturalnegolub antropogenicznego) CBR≥35% - warstwa grubości 22 cm (G1)</t>
  </si>
  <si>
    <t>D-04.03.01.</t>
  </si>
  <si>
    <t>Oczyszczenie i skropienie warstw konstrukcyjnych</t>
  </si>
  <si>
    <t>31</t>
  </si>
  <si>
    <t>- oczyszczenie i skropienie warstw konstrukcyjnych niebitumicznych</t>
  </si>
  <si>
    <t>32</t>
  </si>
  <si>
    <t>- oczyszczenie i skropienie warstw konstrukcyjnych bitumicznych</t>
  </si>
  <si>
    <t>D-04.04.02.</t>
  </si>
  <si>
    <t>Podbudowa z mieszanki niezwiązanej</t>
  </si>
  <si>
    <t>33</t>
  </si>
  <si>
    <t>- podbudowa z mieszanki niezwiązanej C50/30 o uziarnieniu 0/31,5mm - warstwa grubości 10 cm</t>
  </si>
  <si>
    <t>34</t>
  </si>
  <si>
    <t>35</t>
  </si>
  <si>
    <t>- podbudowa z mieszanki niezwiązanej C50/30 o uziarnieniu 0/31,5mm - warstwa grubości 20 cm</t>
  </si>
  <si>
    <t>36</t>
  </si>
  <si>
    <t>- podbudowa z mieszanki niezwiązanej C90/3 o uziarnieniu 0/31,5mm - warstwa grubości 20 cm</t>
  </si>
  <si>
    <t>D-04.05.00.</t>
  </si>
  <si>
    <t>Warstwa ulepszonego podłoża z gruntu stabilizowanego spoiwem hydraulicznym</t>
  </si>
  <si>
    <t>37</t>
  </si>
  <si>
    <t>- ulepszone podłoże z gruntu stabilizowanego spoiwem hydraulicznym - warstwa gr. 25 cm</t>
  </si>
  <si>
    <t>38</t>
  </si>
  <si>
    <t>- ulepszone podłoże z gruntu stabilizowanego spoiwem hydraulicznym - warstwa gr. 20 cm</t>
  </si>
  <si>
    <t>D-04.06.01.</t>
  </si>
  <si>
    <t>Podbudowa z betonu cementowego</t>
  </si>
  <si>
    <t>39</t>
  </si>
  <si>
    <t>- podbudowa z betonu C16/20 - warstwa gr. 21 cm</t>
  </si>
  <si>
    <t>D-04.07.01.</t>
  </si>
  <si>
    <t>Podbudowa z betonu asfaltowego</t>
  </si>
  <si>
    <t>40</t>
  </si>
  <si>
    <t>- podbudowa zasadnicza z betonu asfaltowego AC22P - warstwa gr. 10 cm</t>
  </si>
  <si>
    <t>D-05.00.00.</t>
  </si>
  <si>
    <t>NAWIERZCHNIE</t>
  </si>
  <si>
    <t>D-05.03.01.</t>
  </si>
  <si>
    <t>Nawierzchnia z kostki kamiennej</t>
  </si>
  <si>
    <t>41</t>
  </si>
  <si>
    <t>- nawierzchnia z kostki kamiennej 15/17cm na podsypce
   cementowo-piaskowej</t>
  </si>
  <si>
    <t>42</t>
  </si>
  <si>
    <t>D-05.03.05b</t>
  </si>
  <si>
    <t>Nawierzchnia z betonu asfaltowego - warstwa wiążąca</t>
  </si>
  <si>
    <t>43</t>
  </si>
  <si>
    <t>44</t>
  </si>
  <si>
    <t>- warstwa wiążąca z mieszanki z betonu asfaltowego AC16W - 
  warstwa gr. 6 cm</t>
  </si>
  <si>
    <t>D-05.03.13.</t>
  </si>
  <si>
    <t>Nawierzchnia z mieszanki mineralnej grysowo-mastyksowej SMA</t>
  </si>
  <si>
    <t>45</t>
  </si>
  <si>
    <t>- warstwa ścieralna z mieszanki mineralnej grysowo-mastyksowej SMA 11S - grubość warstwy 4 cm</t>
  </si>
  <si>
    <t>D-05.03.23.</t>
  </si>
  <si>
    <t>Nawierzchnia z brukowej kostki betonowej</t>
  </si>
  <si>
    <t>46</t>
  </si>
  <si>
    <t>- nawierzchnia z brukowej kostki betonowej gr 8 cm, szarej układanej na podsypce cementowo-piaskowej gr 3 cm</t>
  </si>
  <si>
    <t>47</t>
  </si>
  <si>
    <t>- nawierzchnia z brukowej kostki betonowej gr 8 cm,
  kolorowej układanej na podsypce cementowo-piaskowej 
  gr 3 cm</t>
  </si>
  <si>
    <t>D-06.00.00.</t>
  </si>
  <si>
    <t>ROBOTY WYKOŃCZENIOWE</t>
  </si>
  <si>
    <t>D-06.01.01.</t>
  </si>
  <si>
    <t>Umocnienie skarp. rowów, ścieków</t>
  </si>
  <si>
    <t>48</t>
  </si>
  <si>
    <t>- humusowanie skarp z obsianiem - warstwa humusu 
  gr. 15 cm</t>
  </si>
  <si>
    <t>49</t>
  </si>
  <si>
    <t>- humusowanie z obsianiem - warstwa humusu gr. 20 cm</t>
  </si>
  <si>
    <t>D-06.03.01.</t>
  </si>
  <si>
    <t>Nawierzchnia pobocza z kruszywa</t>
  </si>
  <si>
    <t>50</t>
  </si>
  <si>
    <t>- nawierzchnia pobocza z kruszywa łamanego - warstwa 
  grubości 20 cm</t>
  </si>
  <si>
    <t>D-07.00.00.</t>
  </si>
  <si>
    <t>BEZPIECZEŃSTWO RUCHU</t>
  </si>
  <si>
    <t>D-07.05.01.</t>
  </si>
  <si>
    <t>Bariery energochłonne</t>
  </si>
  <si>
    <t>51</t>
  </si>
  <si>
    <t>- bariera energochłonna N2W3</t>
  </si>
  <si>
    <t>D-07.06.01.</t>
  </si>
  <si>
    <t>Ogrodzenia</t>
  </si>
  <si>
    <t>52</t>
  </si>
  <si>
    <t>53</t>
  </si>
  <si>
    <t>- ogrodzenie zbiornika retencyjnego</t>
  </si>
  <si>
    <t>- brama wjazdowa do zbiornika</t>
  </si>
  <si>
    <t>D-07.06.02.</t>
  </si>
  <si>
    <t>Urządzenia zabezpieczające ruch pieszych</t>
  </si>
  <si>
    <t>- wygrodzenie U-11a</t>
  </si>
  <si>
    <t>D-08.00.00.</t>
  </si>
  <si>
    <t>ELEMENTY ULIC</t>
  </si>
  <si>
    <t xml:space="preserve">D-08.01.01. </t>
  </si>
  <si>
    <t>Krawężniki betonowe</t>
  </si>
  <si>
    <t>- krawężnik betonowy 20x30x100cm (w odsłonięciu 12 cm) na ławie betonowej z oporem z betonu C12/15</t>
  </si>
  <si>
    <t>- krawężnik betonowy 20x30x100cm (w odsłonięciu 4cm) na ławie betonowej z oporem z betonu C12/15</t>
  </si>
  <si>
    <t>- krawężnik betonowy 20x30x100cm (w odsłonięciu 0cm) na ławie betonowej z oporem z betonu C12/15</t>
  </si>
  <si>
    <t>D-08.03.01.</t>
  </si>
  <si>
    <t>Obrzeża betonowe</t>
  </si>
  <si>
    <t>D-10.00.00.</t>
  </si>
  <si>
    <t>INNE ROBOTY DROGOWE</t>
  </si>
  <si>
    <t>D-10.01.01.</t>
  </si>
  <si>
    <t>Murek oporowy z prefabrykowanych elementów betonowych - palisada</t>
  </si>
  <si>
    <t>21</t>
  </si>
  <si>
    <t>28</t>
  </si>
  <si>
    <t>LIKWIDACJA KOLIZJI SIECI ENERGETYCZNYCH ENEA OPERATOR Sp. z o.o.</t>
  </si>
  <si>
    <t>ST-E.01</t>
  </si>
  <si>
    <t>Przedbuowa i rozbudowa sieci oświetleniowe oraz likwidacja kolizji sieci energetycznych ENEA OPERATOR Sp. z o.o.</t>
  </si>
  <si>
    <t>Likwidacja kolizji sieci Enea Operator Sp. z o.o.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</si>
  <si>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</si>
  <si>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</si>
  <si>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</si>
  <si>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</si>
  <si>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</si>
  <si>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</si>
  <si>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Nasypanie warstwy piasku grub. 0.1 m na dno rowu kablowego o szer.do 0.4 m</t>
  </si>
  <si>
    <t>Montaż głowic kablowych - zarobienie na sucho końca kabla 4-żyłowego o przekroju do 400 mm2 na napięcie do 1 kV o izolacji i powłoce z tworzyw sztucznych</t>
  </si>
  <si>
    <t>Badanie odcinków linii kablowych do 1 kV</t>
  </si>
  <si>
    <t>odc.</t>
  </si>
  <si>
    <t xml:space="preserve">BUDOWA OŚWIETLENIA DROGOWEGO </t>
  </si>
  <si>
    <t>Budowa oświetlenia drogowego</t>
  </si>
  <si>
    <t>Prace demontażowe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</si>
  <si>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</si>
  <si>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</si>
  <si>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</si>
  <si>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</si>
  <si>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</si>
  <si>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</si>
  <si>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Roboty ziemne</t>
  </si>
  <si>
    <t>Ręczne kopanie rowów dla kabli o głębokości do 0,8 m i szer. dna do 0,4 m w gruncie kat. III</t>
  </si>
  <si>
    <t>Ręczne zasypywanie rowów dla kabli o głębokości do 0,6 m i szer. dna do 0,4 m w gruncie kat. III</t>
  </si>
  <si>
    <t>Wykopy ręczne o głębokości do 1,5 m w gruncie kat. III wraz z zasypaniem dla słupów elektroenergetycznych linii napowietrznych niskiego napięcia</t>
  </si>
  <si>
    <t>Roboty kablowe</t>
  </si>
  <si>
    <t>Układanie rur ochronnych z PCW o średnicy do 110 mm w wykopie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</si>
  <si>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</si>
  <si>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</si>
  <si>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4x50</t>
  </si>
  <si>
    <t>Montaż uziomu rurowego lub ze stali profilowej wykonanego przez wbijanie młotem ręcznym - dł. uziemiacza do 3m - kat.gr.III</t>
  </si>
  <si>
    <t>Układanie bednarki w rowach kablowych -  - Płaskownik Fe/Zn 30x4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</si>
  <si>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</si>
  <si>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</si>
  <si>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</si>
  <si>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Badanie złącza sieci ochronnej lub uziemiającej</t>
  </si>
  <si>
    <t>Pomiar rezystancji izolacji instalacji elektrycznych - obwód 3-fazowy, pierwszy pomiar</t>
  </si>
  <si>
    <t>pomiar</t>
  </si>
  <si>
    <t>Pomiar rezystancji izolacji instalacji elektrycznych - obwód 3-fazowy, każdy następny pomiar</t>
  </si>
  <si>
    <t>Instalowanie zewnętrznego sprzętu oświetleniowego</t>
  </si>
  <si>
    <t>Montaż fundamentów prefabrykowanych B-70</t>
  </si>
  <si>
    <t>Montaż fundamentów prefabrykowanych B-71</t>
  </si>
  <si>
    <t>Ręczne stawianie słupów oświetleniowych o masie do 250 kg w gruncie kat.I-III - słup SAL-9 WŁ1/2,5/3,2/5 lub równoważny</t>
  </si>
  <si>
    <t>Ręczne stawianie słupów oświetleniowych o masie do 250 kg w gruncie kat.I-III - słup SAL-9 WŁ1/2,0/3,2/5 lub równoważny</t>
  </si>
  <si>
    <t>Ręczne stawianie słupów oświetleniowych o masie do 250 kg w gruncie kat.I-III - słup SAL-9 WŁ1/1,5/3,2/5 lub równoważny</t>
  </si>
  <si>
    <t>Ręczne stawianie słupów oświetleniowych o masie do 250 kg w gruncie kat.I-III - słup SAL-9 WŁ1/0,5/3,2/5 lub równoważny</t>
  </si>
  <si>
    <t>Ręczne stawianie słupów oświetleniowych o masie do 250 kg w gruncie kat.I-III - słup SAL-9 WŁ2/1,5/1,0/3,2/5 lub równoważny</t>
  </si>
  <si>
    <t>Montaż na zamontowanym wysięgniku opraw do lamp sodowych (1 lampa w oprawie)  Oprawa typu Cuddle II LED REG 96 5000K ME  – kompletna prod. Rosa lub równoważna</t>
  </si>
  <si>
    <t>Montaż na zamontowanym wysięgniku opraw do lamp sodowych (1 lampa w oprawie)  Oprawa typu Cuddle II LED REG 72 5000K DW  – kompletna prod. Rosa lub równoważna</t>
  </si>
  <si>
    <t>Wciąganie przewodów do słupa - YDYżo 5x1,5</t>
  </si>
  <si>
    <t>Sprawdzenie samoczynnego wyłączenia zasilania - pomiar impedancji pętli zwarciowej - pierwszy  -dla ostatniej w obwodzie oprawy oświetleniowej</t>
  </si>
  <si>
    <t>Sprawdzenie samoczynnego wyłączenia zasilania - pomiar impedancji pętli zwarciowej - każdy następny  -dla ostatniej w obwodzie oprawy oświetleniowej</t>
  </si>
  <si>
    <t>Sprawdzenie samoczynnego wyłączenia zasilania - pomiar impedancji pętli zwarciowej - pierwszy  -dla ostatniego w obwodzie słupa oświetleniowego</t>
  </si>
  <si>
    <t>Sprawdzenie samoczynnego wyłączenia zasilania - pomiar impedancji pętli zwarciowej - każdy następny  -dla ostatniego w obwodzie słupa oświetleniowego</t>
  </si>
  <si>
    <t>Pomiary natężenia oświetlenia</t>
  </si>
  <si>
    <t>kpl.pom.</t>
  </si>
  <si>
    <t>Pomiary luminancji oświetlenia</t>
  </si>
  <si>
    <t>Ręczne układanie kabli wielożyłowych o masie do 12.0 kg/m na napięcie znamionowe poniżej 110 kV w rowach kablowych -demontaż istniejącego kabla HAKnFtA 3x120, -R*0,8</t>
  </si>
  <si>
    <t>Ręczne układanie kabli jednożyłowych o masie do 2.0 kg/m na napięcie znamionowe poniżej 110 kV w rowach kablowych -NA2XS(F)2Y 1x150/25</t>
  </si>
  <si>
    <t>Ręczne układanie kabli jednożyłowych o masie do 2.0 kg/m na napięcie znamionowe poniżej 110 kV w tunelach - NA2XS(F)2Y 1x150/25</t>
  </si>
  <si>
    <t>Łączenie w rowach kabli wielożyłowych o izolacji papierowej i powłoce ołowianej (Al do 150 mm2) na napięcie do 20 kV z kablami 1-żyłowymi z zastosowaniem muf przelotowych i muf z taśm izolacyjnych</t>
  </si>
  <si>
    <t>Szafki kablowe o masie 200 kg - demontaż istniejącej szafki oświetleniowej SO1 -R*0,8</t>
  </si>
  <si>
    <t>Ręczne kopanie rowów dla kabli o głębokości do 1,0 m i szer. dna do 0,6 m w gruncie kat. III</t>
  </si>
  <si>
    <t>Ręczne zasypywanie rowów dla kabli o głębokości do 0,8 m i szer. dna do 0,6 m w gruncie kat. III</t>
  </si>
  <si>
    <t>Ręczne układanie kabli wielożyłowych o masie do 3.0 kg/m na napięcie znamionowe poniżej 110 kV w rowach kablowych  YAKY 4x150</t>
  </si>
  <si>
    <t>Układanie kabli wielożyłowych o masie do 3.0 kg/m na napięcie znamionowe poniżej 110 kV w rurach pustakach lub kanałach zamkniętych  YAKY 4x150</t>
  </si>
  <si>
    <t>Montaż w rowach muf przelotowych z rur termokurczliwych na kablach wielożyłowych z żyłami Al o przekroju do 240 mm2 na napięcie do 1 kV o izolacji i powłoce z tworzyw sztucznych</t>
  </si>
  <si>
    <t>Szafki kablowe o masie 200 kg -szafki oświetleniowe w zamian za istn. SO-4 i SO1</t>
  </si>
  <si>
    <t>Ręczne stawianie słupów oświetleniowych o masie do 250 kg w gruncie kat.I-III - słup SAL-9 WŁ1/0,5/3,2/5 z dodatkowym wysięgnikiem łukowym na wys. 5,0m lub równoważny</t>
  </si>
  <si>
    <t>Montaż na zamontowanym wysięgniku opraw do lamp sodowych (1 lampa w oprawie)  Oprawa typu Cuddle II LED REG 48 5000K DW  – kompletna prod. Rosa lub równoważna</t>
  </si>
  <si>
    <t>Montaż złączek kablowych w słupie  IZK-4-03 -63 szt  IZK-4-02 - 113 szt  IZK-4-01 - 74 szt</t>
  </si>
  <si>
    <t xml:space="preserve">,,Sprawny i przyjazny środowisku dostęp do infrastruktury portu w Świnoujściu – etap I’’ – Część I
Zadanie nr 1. Przebudowa drogi powiatowej (ul. Barlickiego)
"ETAP II" - od przejazdu kolejowego PKP km LK401 98+630 (km ul. Barlickiego od km 0+470,71 do skrzyżowania z ul. Wolińską)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</si>
</sst>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00"/>
    <numFmt numFmtId="166" formatCode="#,##0.00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5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" fontId="3" fillId="0" borderId="14" xfId="0" applyNumberFormat="1" applyFont="1" applyBorder="1" applyAlignment="1">
      <alignment horizontal="centerContinuous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F35C02-38F7-4E5F-AFA8-1432933E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C49B7C-2A1E-4A9F-99A4-6DC1A0EB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A96514F-F0D6-405D-964E-7394FC8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B54845C-2C47-42A5-8202-13FC1A92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0C7B4AF-FA65-4A66-A22A-1504540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1DF43F60-D2CC-4B1B-A63A-4D1EBA6E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33E15FD-0E75-44D5-BDC3-08C0316F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82A1B27-5F46-4692-A304-507929E5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7A21F7F-6784-432B-81D4-DF7C2A8F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DBD6CA57-5445-4CA1-A51E-822F9D19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E879BDE-CC1F-4DD3-85A6-7BCCB627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4DF7CC64-1A01-4CB1-965F-F96F9FCE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A1E219F9-B172-46EE-9F8B-C59A3B7E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8911117E-67B3-4D45-BCF0-A4402BB8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DFF4493-8E77-4658-A169-10E685E9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E4D2E5F-67AF-4886-A18B-5555368C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D5D7684-D62E-4061-A5B3-2F67943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104AC46-269B-45D8-B1A1-72C17F97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499E08F-B738-4B77-8262-329CD70C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E05DCD3F-B934-4543-A302-C6AB6574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2FD100F-FAFC-4646-8D33-16D2D489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95EFD7B-2A94-454E-93E2-6A61FA4D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665036A-6347-44A1-8A20-27505A8B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5B7363E-936A-4E94-9FCB-0447CEC4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2CBD238-4042-4E3C-8A14-71A1E2D1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DF2D2ABE-44B3-4459-B16A-A3869BC7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B5804CB-1FC7-4D16-9522-DA55B68F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A475A413-6322-4927-BCD5-8D8B4A93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Zeros="0" topLeftCell="A4" workbookViewId="0">
      <selection activeCell="B10" sqref="B10"/>
    </sheetView>
  </sheetViews>
  <sheetFormatPr defaultRowHeight="15"/>
  <cols>
    <col min="1" max="1" width="11.140625" style="26" customWidth="1"/>
    <col min="2" max="2" width="78.28515625" style="32" customWidth="1"/>
    <col min="3" max="3" width="22" style="31" customWidth="1"/>
    <col min="4" max="5" width="22" customWidth="1"/>
  </cols>
  <sheetData>
    <row r="1" spans="1:3" ht="60" customHeight="1">
      <c r="A1" s="1" t="s">
        <v>0</v>
      </c>
      <c r="B1" s="73" t="s">
        <v>46</v>
      </c>
      <c r="C1" s="74"/>
    </row>
    <row r="2" spans="1:3" ht="104.45" customHeight="1">
      <c r="A2" s="2" t="s">
        <v>1</v>
      </c>
      <c r="B2" s="75" t="s">
        <v>2</v>
      </c>
      <c r="C2" s="76"/>
    </row>
    <row r="3" spans="1:3" ht="90" customHeight="1" thickBot="1">
      <c r="A3" s="3" t="s">
        <v>3</v>
      </c>
      <c r="B3" s="77" t="s">
        <v>4</v>
      </c>
      <c r="C3" s="78"/>
    </row>
    <row r="4" spans="1:3" ht="30" customHeight="1" thickBot="1">
      <c r="A4" s="79" t="s">
        <v>47</v>
      </c>
      <c r="B4" s="80"/>
      <c r="C4" s="81"/>
    </row>
    <row r="5" spans="1:3" ht="26.25" thickBot="1">
      <c r="A5" s="4" t="s">
        <v>5</v>
      </c>
      <c r="B5" s="6" t="s">
        <v>7</v>
      </c>
      <c r="C5" s="8" t="s">
        <v>11</v>
      </c>
    </row>
    <row r="6" spans="1:3" s="16" customFormat="1" ht="36" customHeight="1">
      <c r="A6" s="17" t="s">
        <v>15</v>
      </c>
      <c r="B6" s="19" t="s">
        <v>48</v>
      </c>
      <c r="C6" s="22"/>
    </row>
    <row r="7" spans="1:3" s="16" customFormat="1" ht="36" customHeight="1">
      <c r="A7" s="49" t="s">
        <v>16</v>
      </c>
      <c r="B7" s="50" t="s">
        <v>49</v>
      </c>
      <c r="C7" s="51"/>
    </row>
    <row r="8" spans="1:3" s="16" customFormat="1" ht="36" customHeight="1">
      <c r="A8" s="49" t="s">
        <v>17</v>
      </c>
      <c r="B8" s="50" t="s">
        <v>50</v>
      </c>
      <c r="C8" s="51"/>
    </row>
    <row r="9" spans="1:3" s="16" customFormat="1" ht="36" customHeight="1">
      <c r="A9" s="49" t="s">
        <v>18</v>
      </c>
      <c r="B9" s="50" t="s">
        <v>57</v>
      </c>
      <c r="C9" s="51"/>
    </row>
    <row r="10" spans="1:3" s="16" customFormat="1" ht="36" customHeight="1">
      <c r="A10" s="49" t="s">
        <v>19</v>
      </c>
      <c r="B10" s="50" t="s">
        <v>42</v>
      </c>
      <c r="C10" s="51"/>
    </row>
    <row r="11" spans="1:3" s="16" customFormat="1" ht="36" customHeight="1">
      <c r="A11" s="49" t="s">
        <v>20</v>
      </c>
      <c r="B11" s="50" t="s">
        <v>51</v>
      </c>
      <c r="C11" s="51"/>
    </row>
    <row r="12" spans="1:3" s="16" customFormat="1" ht="36" customHeight="1">
      <c r="A12" s="49" t="s">
        <v>21</v>
      </c>
      <c r="B12" s="50" t="s">
        <v>45</v>
      </c>
      <c r="C12" s="51"/>
    </row>
    <row r="13" spans="1:3" s="16" customFormat="1" ht="36" customHeight="1">
      <c r="A13" s="49" t="s">
        <v>22</v>
      </c>
      <c r="B13" s="50" t="s">
        <v>52</v>
      </c>
      <c r="C13" s="51"/>
    </row>
    <row r="14" spans="1:3" s="16" customFormat="1" ht="36" customHeight="1">
      <c r="A14" s="49" t="s">
        <v>23</v>
      </c>
      <c r="B14" s="50" t="s">
        <v>54</v>
      </c>
      <c r="C14" s="51"/>
    </row>
    <row r="15" spans="1:3" s="16" customFormat="1" ht="36" customHeight="1">
      <c r="A15" s="17" t="s">
        <v>24</v>
      </c>
      <c r="B15" s="19" t="s">
        <v>55</v>
      </c>
      <c r="C15" s="22"/>
    </row>
    <row r="16" spans="1:3" s="16" customFormat="1" ht="36" customHeight="1" thickBot="1">
      <c r="A16" s="17" t="s">
        <v>25</v>
      </c>
      <c r="B16" s="19" t="s">
        <v>56</v>
      </c>
      <c r="C16" s="22"/>
    </row>
    <row r="17" spans="1:3" s="16" customFormat="1" ht="36" customHeight="1" thickBot="1">
      <c r="A17" s="37"/>
      <c r="B17" s="38" t="s">
        <v>53</v>
      </c>
      <c r="C17" s="25">
        <f>SUBTOTAL(9,C6:C16)</f>
        <v>0</v>
      </c>
    </row>
    <row r="19" spans="1:3">
      <c r="B19" s="28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Zeros="0" workbookViewId="0">
      <selection activeCell="B1" sqref="B1:G1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179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54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45" t="s">
        <v>150</v>
      </c>
      <c r="C6" s="11" t="s">
        <v>149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/>
      <c r="C7" s="19" t="s">
        <v>148</v>
      </c>
      <c r="D7" s="20" t="s">
        <v>147</v>
      </c>
      <c r="E7" s="46">
        <v>32</v>
      </c>
      <c r="F7" s="21"/>
      <c r="G7" s="22">
        <f>ROUND(E7*F7,2)</f>
        <v>0</v>
      </c>
    </row>
    <row r="8" spans="1:7" s="16" customFormat="1" ht="36" customHeight="1">
      <c r="A8" s="9"/>
      <c r="B8" s="10"/>
      <c r="C8" s="11" t="s">
        <v>146</v>
      </c>
      <c r="D8" s="12" t="s">
        <v>14</v>
      </c>
      <c r="E8" s="13" t="s">
        <v>14</v>
      </c>
      <c r="F8" s="14" t="s">
        <v>14</v>
      </c>
      <c r="G8" s="15" t="s">
        <v>14</v>
      </c>
    </row>
    <row r="9" spans="1:7" s="16" customFormat="1" ht="36" customHeight="1">
      <c r="A9" s="86">
        <v>2</v>
      </c>
      <c r="B9" s="18"/>
      <c r="C9" s="19" t="s">
        <v>142</v>
      </c>
      <c r="D9" s="89" t="s">
        <v>90</v>
      </c>
      <c r="E9" s="92">
        <v>714</v>
      </c>
      <c r="F9" s="89"/>
      <c r="G9" s="70"/>
    </row>
    <row r="10" spans="1:7" s="16" customFormat="1" ht="36" customHeight="1">
      <c r="A10" s="87"/>
      <c r="B10" s="18"/>
      <c r="C10" s="19" t="s">
        <v>145</v>
      </c>
      <c r="D10" s="90"/>
      <c r="E10" s="93"/>
      <c r="F10" s="90"/>
      <c r="G10" s="71">
        <f t="shared" ref="G10" si="0">ROUND(E10*F10,2)</f>
        <v>0</v>
      </c>
    </row>
    <row r="11" spans="1:7" s="16" customFormat="1" ht="36" customHeight="1">
      <c r="A11" s="88"/>
      <c r="B11" s="18"/>
      <c r="C11" s="19" t="s">
        <v>144</v>
      </c>
      <c r="D11" s="91"/>
      <c r="E11" s="94"/>
      <c r="F11" s="91"/>
      <c r="G11" s="72"/>
    </row>
    <row r="12" spans="1:7" s="16" customFormat="1" ht="36" customHeight="1">
      <c r="A12" s="9"/>
      <c r="B12" s="10"/>
      <c r="C12" s="11" t="s">
        <v>143</v>
      </c>
      <c r="D12" s="12" t="s">
        <v>14</v>
      </c>
      <c r="E12" s="13" t="s">
        <v>14</v>
      </c>
      <c r="F12" s="14" t="s">
        <v>14</v>
      </c>
      <c r="G12" s="15" t="s">
        <v>14</v>
      </c>
    </row>
    <row r="13" spans="1:7" s="16" customFormat="1" ht="36" customHeight="1">
      <c r="A13" s="86">
        <v>3</v>
      </c>
      <c r="B13" s="18"/>
      <c r="C13" s="19" t="s">
        <v>142</v>
      </c>
      <c r="D13" s="89" t="s">
        <v>90</v>
      </c>
      <c r="E13" s="92">
        <v>2871</v>
      </c>
      <c r="F13" s="89"/>
      <c r="G13" s="70"/>
    </row>
    <row r="14" spans="1:7" s="16" customFormat="1" ht="36" customHeight="1">
      <c r="A14" s="87"/>
      <c r="B14" s="18"/>
      <c r="C14" s="19" t="s">
        <v>141</v>
      </c>
      <c r="D14" s="90"/>
      <c r="E14" s="93"/>
      <c r="F14" s="90"/>
      <c r="G14" s="71">
        <f t="shared" ref="G14" si="1">ROUND(E14*F14,2)</f>
        <v>0</v>
      </c>
    </row>
    <row r="15" spans="1:7" s="16" customFormat="1" ht="36" customHeight="1">
      <c r="A15" s="88"/>
      <c r="B15" s="18"/>
      <c r="C15" s="19" t="s">
        <v>140</v>
      </c>
      <c r="D15" s="91"/>
      <c r="E15" s="94"/>
      <c r="F15" s="91"/>
      <c r="G15" s="72"/>
    </row>
    <row r="16" spans="1:7" s="16" customFormat="1" ht="36" customHeight="1">
      <c r="A16" s="9"/>
      <c r="B16" s="10"/>
      <c r="C16" s="11" t="s">
        <v>139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8" s="16" customFormat="1" ht="36" customHeight="1">
      <c r="A17" s="17" t="s">
        <v>18</v>
      </c>
      <c r="B17" s="18"/>
      <c r="C17" s="19" t="s">
        <v>139</v>
      </c>
      <c r="D17" s="20" t="s">
        <v>90</v>
      </c>
      <c r="E17" s="39">
        <v>30</v>
      </c>
      <c r="F17" s="21"/>
      <c r="G17" s="22">
        <f>ROUND(E17*F17,2)</f>
        <v>0</v>
      </c>
    </row>
    <row r="18" spans="1:8" s="16" customFormat="1" ht="36" customHeight="1">
      <c r="A18" s="9"/>
      <c r="B18" s="10"/>
      <c r="C18" s="11" t="s">
        <v>138</v>
      </c>
      <c r="D18" s="12" t="s">
        <v>14</v>
      </c>
      <c r="E18" s="13" t="s">
        <v>14</v>
      </c>
      <c r="F18" s="14" t="s">
        <v>14</v>
      </c>
      <c r="G18" s="15" t="s">
        <v>14</v>
      </c>
    </row>
    <row r="19" spans="1:8" s="16" customFormat="1" ht="36" customHeight="1" thickBot="1">
      <c r="A19" s="17" t="s">
        <v>19</v>
      </c>
      <c r="B19" s="18"/>
      <c r="C19" s="19" t="s">
        <v>138</v>
      </c>
      <c r="D19" s="20" t="s">
        <v>90</v>
      </c>
      <c r="E19" s="39">
        <v>47</v>
      </c>
      <c r="F19" s="21"/>
      <c r="G19" s="22">
        <f>ROUND(E19*F19,2)</f>
        <v>0</v>
      </c>
      <c r="H19" s="44"/>
    </row>
    <row r="20" spans="1:8" s="16" customFormat="1" ht="36" customHeight="1" thickBot="1">
      <c r="A20" s="24"/>
      <c r="B20" s="33" t="s">
        <v>30</v>
      </c>
      <c r="C20" s="34"/>
      <c r="D20" s="35"/>
      <c r="E20" s="35"/>
      <c r="F20" s="36"/>
      <c r="G20" s="25"/>
    </row>
    <row r="22" spans="1:8">
      <c r="C22" s="28"/>
      <c r="E22" s="30"/>
    </row>
  </sheetData>
  <mergeCells count="12">
    <mergeCell ref="A13:A15"/>
    <mergeCell ref="D13:D15"/>
    <mergeCell ref="E13:E15"/>
    <mergeCell ref="F13:F15"/>
    <mergeCell ref="B1:G1"/>
    <mergeCell ref="B2:G2"/>
    <mergeCell ref="B3:G3"/>
    <mergeCell ref="A4:G4"/>
    <mergeCell ref="A9:A11"/>
    <mergeCell ref="D9:D11"/>
    <mergeCell ref="E9:E11"/>
    <mergeCell ref="F9:F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Zeros="0" workbookViewId="0">
      <selection activeCell="B1" sqref="B1:G1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398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325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53"/>
      <c r="B6" s="54" t="s">
        <v>326</v>
      </c>
      <c r="C6" s="55" t="s">
        <v>327</v>
      </c>
      <c r="D6" s="54" t="s">
        <v>14</v>
      </c>
      <c r="E6" s="54" t="s">
        <v>14</v>
      </c>
      <c r="F6" s="56" t="s">
        <v>14</v>
      </c>
      <c r="G6" s="57" t="s">
        <v>14</v>
      </c>
    </row>
    <row r="7" spans="1:7" s="16" customFormat="1" ht="36" customHeight="1">
      <c r="A7" s="58"/>
      <c r="B7" s="59"/>
      <c r="C7" s="60" t="s">
        <v>328</v>
      </c>
      <c r="D7" s="59" t="s">
        <v>14</v>
      </c>
      <c r="E7" s="59" t="s">
        <v>14</v>
      </c>
      <c r="F7" s="61" t="s">
        <v>14</v>
      </c>
      <c r="G7" s="62" t="s">
        <v>14</v>
      </c>
    </row>
    <row r="8" spans="1:7" s="16" customFormat="1" ht="36" customHeight="1">
      <c r="A8" s="17" t="s">
        <v>15</v>
      </c>
      <c r="B8" s="18" t="s">
        <v>326</v>
      </c>
      <c r="C8" s="19" t="s">
        <v>329</v>
      </c>
      <c r="D8" s="20" t="s">
        <v>76</v>
      </c>
      <c r="E8" s="23">
        <v>290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 t="s">
        <v>326</v>
      </c>
      <c r="C9" s="19" t="s">
        <v>330</v>
      </c>
      <c r="D9" s="20" t="s">
        <v>76</v>
      </c>
      <c r="E9" s="23">
        <v>290</v>
      </c>
      <c r="F9" s="21"/>
      <c r="G9" s="22">
        <f t="shared" ref="G9:G19" si="0">ROUND(E9*F9,2)</f>
        <v>0</v>
      </c>
    </row>
    <row r="10" spans="1:7" s="16" customFormat="1" ht="36" customHeight="1">
      <c r="A10" s="17" t="s">
        <v>17</v>
      </c>
      <c r="B10" s="18" t="s">
        <v>326</v>
      </c>
      <c r="C10" s="19" t="s">
        <v>384</v>
      </c>
      <c r="D10" s="20" t="s">
        <v>76</v>
      </c>
      <c r="E10" s="23">
        <v>95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 t="s">
        <v>326</v>
      </c>
      <c r="C11" s="19" t="s">
        <v>331</v>
      </c>
      <c r="D11" s="20" t="s">
        <v>76</v>
      </c>
      <c r="E11" s="23">
        <v>225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 t="s">
        <v>326</v>
      </c>
      <c r="C12" s="19" t="s">
        <v>332</v>
      </c>
      <c r="D12" s="20" t="s">
        <v>76</v>
      </c>
      <c r="E12" s="23">
        <v>41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 t="s">
        <v>326</v>
      </c>
      <c r="C13" s="19" t="s">
        <v>333</v>
      </c>
      <c r="D13" s="20" t="s">
        <v>76</v>
      </c>
      <c r="E13" s="23">
        <v>220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 t="s">
        <v>326</v>
      </c>
      <c r="C14" s="19" t="s">
        <v>334</v>
      </c>
      <c r="D14" s="20" t="s">
        <v>76</v>
      </c>
      <c r="E14" s="23">
        <v>41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 t="s">
        <v>326</v>
      </c>
      <c r="C15" s="19" t="s">
        <v>335</v>
      </c>
      <c r="D15" s="20" t="s">
        <v>76</v>
      </c>
      <c r="E15" s="23">
        <v>58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 t="s">
        <v>326</v>
      </c>
      <c r="C16" s="19" t="s">
        <v>385</v>
      </c>
      <c r="D16" s="20" t="s">
        <v>76</v>
      </c>
      <c r="E16" s="23">
        <v>50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 t="s">
        <v>326</v>
      </c>
      <c r="C17" s="19" t="s">
        <v>386</v>
      </c>
      <c r="D17" s="20" t="s">
        <v>76</v>
      </c>
      <c r="E17" s="23">
        <v>230</v>
      </c>
      <c r="F17" s="21"/>
      <c r="G17" s="22">
        <f t="shared" si="0"/>
        <v>0</v>
      </c>
    </row>
    <row r="18" spans="1:7" s="16" customFormat="1" ht="48">
      <c r="A18" s="17" t="s">
        <v>25</v>
      </c>
      <c r="B18" s="18" t="s">
        <v>326</v>
      </c>
      <c r="C18" s="19" t="s">
        <v>387</v>
      </c>
      <c r="D18" s="20" t="s">
        <v>29</v>
      </c>
      <c r="E18" s="23">
        <v>4</v>
      </c>
      <c r="F18" s="21"/>
      <c r="G18" s="22">
        <f t="shared" si="0"/>
        <v>0</v>
      </c>
    </row>
    <row r="19" spans="1:7" s="16" customFormat="1" ht="36" customHeight="1" thickBot="1">
      <c r="A19" s="17" t="s">
        <v>26</v>
      </c>
      <c r="B19" s="18" t="s">
        <v>326</v>
      </c>
      <c r="C19" s="19" t="s">
        <v>337</v>
      </c>
      <c r="D19" s="20" t="s">
        <v>338</v>
      </c>
      <c r="E19" s="23">
        <v>2</v>
      </c>
      <c r="F19" s="21"/>
      <c r="G19" s="22">
        <f t="shared" si="0"/>
        <v>0</v>
      </c>
    </row>
    <row r="20" spans="1:7" s="16" customFormat="1" ht="36" customHeight="1" thickBot="1">
      <c r="A20" s="24"/>
      <c r="B20" s="33" t="s">
        <v>30</v>
      </c>
      <c r="C20" s="34"/>
      <c r="D20" s="35"/>
      <c r="E20" s="35"/>
      <c r="F20" s="36"/>
      <c r="G20" s="25">
        <f>SUBTOTAL(9,G6:G19)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Zeros="0" tabSelected="1" workbookViewId="0">
      <selection activeCell="I7" sqref="I7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398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339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53"/>
      <c r="B6" s="54" t="s">
        <v>326</v>
      </c>
      <c r="C6" s="55" t="s">
        <v>327</v>
      </c>
      <c r="D6" s="54" t="s">
        <v>14</v>
      </c>
      <c r="E6" s="54" t="s">
        <v>14</v>
      </c>
      <c r="F6" s="56" t="s">
        <v>14</v>
      </c>
      <c r="G6" s="57" t="s">
        <v>14</v>
      </c>
    </row>
    <row r="7" spans="1:7" ht="36" customHeight="1">
      <c r="A7" s="58"/>
      <c r="B7" s="59"/>
      <c r="C7" s="60" t="s">
        <v>340</v>
      </c>
      <c r="D7" s="59" t="s">
        <v>14</v>
      </c>
      <c r="E7" s="59" t="s">
        <v>14</v>
      </c>
      <c r="F7" s="61" t="s">
        <v>14</v>
      </c>
      <c r="G7" s="62" t="s">
        <v>14</v>
      </c>
    </row>
    <row r="8" spans="1:7" s="16" customFormat="1" ht="36" customHeight="1">
      <c r="A8" s="63"/>
      <c r="B8" s="64"/>
      <c r="C8" s="65" t="s">
        <v>341</v>
      </c>
      <c r="D8" s="66" t="s">
        <v>14</v>
      </c>
      <c r="E8" s="67" t="s">
        <v>14</v>
      </c>
      <c r="F8" s="68" t="s">
        <v>14</v>
      </c>
      <c r="G8" s="69" t="s">
        <v>14</v>
      </c>
    </row>
    <row r="9" spans="1:7" s="16" customFormat="1" ht="36" customHeight="1">
      <c r="A9" s="17" t="s">
        <v>15</v>
      </c>
      <c r="B9" s="18" t="s">
        <v>326</v>
      </c>
      <c r="C9" s="19" t="s">
        <v>342</v>
      </c>
      <c r="D9" s="20" t="s">
        <v>76</v>
      </c>
      <c r="E9" s="23">
        <v>1200</v>
      </c>
      <c r="F9" s="21"/>
      <c r="G9" s="22">
        <f>ROUND(E9*F9,2)</f>
        <v>0</v>
      </c>
    </row>
    <row r="10" spans="1:7" s="16" customFormat="1" ht="36" customHeight="1">
      <c r="A10" s="17" t="s">
        <v>16</v>
      </c>
      <c r="B10" s="18" t="s">
        <v>326</v>
      </c>
      <c r="C10" s="19" t="s">
        <v>343</v>
      </c>
      <c r="D10" s="20" t="s">
        <v>76</v>
      </c>
      <c r="E10" s="23">
        <v>1200</v>
      </c>
      <c r="F10" s="21"/>
      <c r="G10" s="22">
        <f t="shared" ref="G10:G15" si="0">ROUND(E10*F10,2)</f>
        <v>0</v>
      </c>
    </row>
    <row r="11" spans="1:7" s="16" customFormat="1" ht="36" customHeight="1">
      <c r="A11" s="17" t="s">
        <v>17</v>
      </c>
      <c r="B11" s="18" t="s">
        <v>326</v>
      </c>
      <c r="C11" s="19" t="s">
        <v>344</v>
      </c>
      <c r="D11" s="20" t="s">
        <v>76</v>
      </c>
      <c r="E11" s="23">
        <v>1350</v>
      </c>
      <c r="F11" s="21"/>
      <c r="G11" s="22">
        <f t="shared" si="0"/>
        <v>0</v>
      </c>
    </row>
    <row r="12" spans="1:7" s="16" customFormat="1" ht="36" customHeight="1">
      <c r="A12" s="17" t="s">
        <v>18</v>
      </c>
      <c r="B12" s="18" t="s">
        <v>326</v>
      </c>
      <c r="C12" s="19" t="s">
        <v>345</v>
      </c>
      <c r="D12" s="20" t="s">
        <v>29</v>
      </c>
      <c r="E12" s="23">
        <v>45</v>
      </c>
      <c r="F12" s="21"/>
      <c r="G12" s="22">
        <f t="shared" si="0"/>
        <v>0</v>
      </c>
    </row>
    <row r="13" spans="1:7" s="16" customFormat="1" ht="36" customHeight="1">
      <c r="A13" s="17" t="s">
        <v>19</v>
      </c>
      <c r="B13" s="18" t="s">
        <v>326</v>
      </c>
      <c r="C13" s="19" t="s">
        <v>346</v>
      </c>
      <c r="D13" s="20" t="s">
        <v>73</v>
      </c>
      <c r="E13" s="23">
        <v>45</v>
      </c>
      <c r="F13" s="21"/>
      <c r="G13" s="22">
        <f t="shared" si="0"/>
        <v>0</v>
      </c>
    </row>
    <row r="14" spans="1:7" s="16" customFormat="1" ht="36" customHeight="1">
      <c r="A14" s="17" t="s">
        <v>20</v>
      </c>
      <c r="B14" s="18" t="s">
        <v>326</v>
      </c>
      <c r="C14" s="19" t="s">
        <v>347</v>
      </c>
      <c r="D14" s="20" t="s">
        <v>29</v>
      </c>
      <c r="E14" s="23">
        <v>45</v>
      </c>
      <c r="F14" s="21"/>
      <c r="G14" s="22">
        <f t="shared" si="0"/>
        <v>0</v>
      </c>
    </row>
    <row r="15" spans="1:7" s="16" customFormat="1" ht="36" customHeight="1">
      <c r="A15" s="17" t="s">
        <v>21</v>
      </c>
      <c r="B15" s="18" t="s">
        <v>326</v>
      </c>
      <c r="C15" s="19" t="s">
        <v>388</v>
      </c>
      <c r="D15" s="20" t="s">
        <v>29</v>
      </c>
      <c r="E15" s="23">
        <v>1</v>
      </c>
      <c r="F15" s="21"/>
      <c r="G15" s="22">
        <f t="shared" si="0"/>
        <v>0</v>
      </c>
    </row>
    <row r="16" spans="1:7" s="16" customFormat="1" ht="36" customHeight="1">
      <c r="A16" s="63"/>
      <c r="B16" s="64"/>
      <c r="C16" s="65" t="s">
        <v>348</v>
      </c>
      <c r="D16" s="66" t="s">
        <v>14</v>
      </c>
      <c r="E16" s="67" t="s">
        <v>14</v>
      </c>
      <c r="F16" s="68" t="s">
        <v>14</v>
      </c>
      <c r="G16" s="69" t="s">
        <v>14</v>
      </c>
    </row>
    <row r="17" spans="1:7" s="16" customFormat="1" ht="36" customHeight="1">
      <c r="A17" s="17" t="s">
        <v>22</v>
      </c>
      <c r="B17" s="18" t="s">
        <v>326</v>
      </c>
      <c r="C17" s="19" t="s">
        <v>329</v>
      </c>
      <c r="D17" s="20" t="s">
        <v>76</v>
      </c>
      <c r="E17" s="23">
        <v>145</v>
      </c>
      <c r="F17" s="21"/>
      <c r="G17" s="22">
        <f t="shared" ref="G17:G23" si="1">ROUND(E17*F17,2)</f>
        <v>0</v>
      </c>
    </row>
    <row r="18" spans="1:7" s="16" customFormat="1" ht="36" customHeight="1">
      <c r="A18" s="17" t="s">
        <v>23</v>
      </c>
      <c r="B18" s="18" t="s">
        <v>326</v>
      </c>
      <c r="C18" s="19" t="s">
        <v>330</v>
      </c>
      <c r="D18" s="20" t="s">
        <v>76</v>
      </c>
      <c r="E18" s="23">
        <v>145</v>
      </c>
      <c r="F18" s="21"/>
      <c r="G18" s="22">
        <f t="shared" si="1"/>
        <v>0</v>
      </c>
    </row>
    <row r="19" spans="1:7" s="16" customFormat="1" ht="36" customHeight="1">
      <c r="A19" s="17" t="s">
        <v>24</v>
      </c>
      <c r="B19" s="18" t="s">
        <v>326</v>
      </c>
      <c r="C19" s="19" t="s">
        <v>389</v>
      </c>
      <c r="D19" s="20" t="s">
        <v>76</v>
      </c>
      <c r="E19" s="23">
        <v>15</v>
      </c>
      <c r="F19" s="21"/>
      <c r="G19" s="22">
        <f t="shared" si="1"/>
        <v>0</v>
      </c>
    </row>
    <row r="20" spans="1:7" s="16" customFormat="1" ht="36" customHeight="1">
      <c r="A20" s="17" t="s">
        <v>25</v>
      </c>
      <c r="B20" s="18" t="s">
        <v>326</v>
      </c>
      <c r="C20" s="19" t="s">
        <v>390</v>
      </c>
      <c r="D20" s="20" t="s">
        <v>76</v>
      </c>
      <c r="E20" s="23">
        <v>15</v>
      </c>
      <c r="F20" s="21"/>
      <c r="G20" s="22">
        <f t="shared" si="1"/>
        <v>0</v>
      </c>
    </row>
    <row r="21" spans="1:7" s="16" customFormat="1" ht="36" customHeight="1">
      <c r="A21" s="17" t="s">
        <v>26</v>
      </c>
      <c r="B21" s="18" t="s">
        <v>326</v>
      </c>
      <c r="C21" s="19" t="s">
        <v>349</v>
      </c>
      <c r="D21" s="20" t="s">
        <v>76</v>
      </c>
      <c r="E21" s="23">
        <v>1800</v>
      </c>
      <c r="F21" s="21"/>
      <c r="G21" s="22">
        <f t="shared" si="1"/>
        <v>0</v>
      </c>
    </row>
    <row r="22" spans="1:7" s="16" customFormat="1" ht="36" customHeight="1">
      <c r="A22" s="17" t="s">
        <v>27</v>
      </c>
      <c r="B22" s="18" t="s">
        <v>326</v>
      </c>
      <c r="C22" s="19" t="s">
        <v>350</v>
      </c>
      <c r="D22" s="20" t="s">
        <v>76</v>
      </c>
      <c r="E22" s="23">
        <v>1800</v>
      </c>
      <c r="F22" s="21"/>
      <c r="G22" s="22">
        <f t="shared" si="1"/>
        <v>0</v>
      </c>
    </row>
    <row r="23" spans="1:7" s="16" customFormat="1" ht="36" customHeight="1">
      <c r="A23" s="17" t="s">
        <v>28</v>
      </c>
      <c r="B23" s="18" t="s">
        <v>326</v>
      </c>
      <c r="C23" s="19" t="s">
        <v>351</v>
      </c>
      <c r="D23" s="20" t="s">
        <v>73</v>
      </c>
      <c r="E23" s="23">
        <v>69</v>
      </c>
      <c r="F23" s="21"/>
      <c r="G23" s="22">
        <f t="shared" si="1"/>
        <v>0</v>
      </c>
    </row>
    <row r="24" spans="1:7" s="16" customFormat="1" ht="36" customHeight="1">
      <c r="A24" s="63"/>
      <c r="B24" s="64"/>
      <c r="C24" s="65" t="s">
        <v>352</v>
      </c>
      <c r="D24" s="66" t="s">
        <v>14</v>
      </c>
      <c r="E24" s="67" t="s">
        <v>14</v>
      </c>
      <c r="F24" s="68" t="s">
        <v>14</v>
      </c>
      <c r="G24" s="69" t="s">
        <v>14</v>
      </c>
    </row>
    <row r="25" spans="1:7" s="16" customFormat="1" ht="36" customHeight="1">
      <c r="A25" s="17" t="s">
        <v>59</v>
      </c>
      <c r="B25" s="18" t="s">
        <v>326</v>
      </c>
      <c r="C25" s="19" t="s">
        <v>353</v>
      </c>
      <c r="D25" s="20" t="s">
        <v>76</v>
      </c>
      <c r="E25" s="23">
        <v>641</v>
      </c>
      <c r="F25" s="21"/>
      <c r="G25" s="22">
        <f t="shared" ref="G25:G43" si="2">ROUND(E25*F25,2)</f>
        <v>0</v>
      </c>
    </row>
    <row r="26" spans="1:7" s="16" customFormat="1" ht="36" customHeight="1">
      <c r="A26" s="17" t="s">
        <v>60</v>
      </c>
      <c r="B26" s="18" t="s">
        <v>326</v>
      </c>
      <c r="C26" s="19" t="s">
        <v>335</v>
      </c>
      <c r="D26" s="20" t="s">
        <v>76</v>
      </c>
      <c r="E26" s="23">
        <v>3328</v>
      </c>
      <c r="F26" s="21"/>
      <c r="G26" s="22">
        <f t="shared" si="2"/>
        <v>0</v>
      </c>
    </row>
    <row r="27" spans="1:7" s="16" customFormat="1" ht="36" customHeight="1">
      <c r="A27" s="17" t="s">
        <v>92</v>
      </c>
      <c r="B27" s="18" t="s">
        <v>326</v>
      </c>
      <c r="C27" s="19" t="s">
        <v>391</v>
      </c>
      <c r="D27" s="20" t="s">
        <v>76</v>
      </c>
      <c r="E27" s="23">
        <v>22</v>
      </c>
      <c r="F27" s="21"/>
      <c r="G27" s="22">
        <f t="shared" si="2"/>
        <v>0</v>
      </c>
    </row>
    <row r="28" spans="1:7" s="16" customFormat="1" ht="36" customHeight="1">
      <c r="A28" s="17" t="s">
        <v>94</v>
      </c>
      <c r="B28" s="18" t="s">
        <v>326</v>
      </c>
      <c r="C28" s="19" t="s">
        <v>392</v>
      </c>
      <c r="D28" s="20" t="s">
        <v>76</v>
      </c>
      <c r="E28" s="23">
        <v>13</v>
      </c>
      <c r="F28" s="21"/>
      <c r="G28" s="22">
        <f t="shared" si="2"/>
        <v>0</v>
      </c>
    </row>
    <row r="29" spans="1:7" s="16" customFormat="1" ht="36" customHeight="1">
      <c r="A29" s="17" t="s">
        <v>96</v>
      </c>
      <c r="B29" s="18" t="s">
        <v>326</v>
      </c>
      <c r="C29" s="19" t="s">
        <v>354</v>
      </c>
      <c r="D29" s="20" t="s">
        <v>76</v>
      </c>
      <c r="E29" s="23">
        <v>2054</v>
      </c>
      <c r="F29" s="21"/>
      <c r="G29" s="22">
        <f t="shared" si="2"/>
        <v>0</v>
      </c>
    </row>
    <row r="30" spans="1:7" s="16" customFormat="1" ht="36" customHeight="1">
      <c r="A30" s="17" t="s">
        <v>98</v>
      </c>
      <c r="B30" s="18" t="s">
        <v>326</v>
      </c>
      <c r="C30" s="19" t="s">
        <v>355</v>
      </c>
      <c r="D30" s="20" t="s">
        <v>76</v>
      </c>
      <c r="E30" s="23">
        <v>296</v>
      </c>
      <c r="F30" s="21"/>
      <c r="G30" s="22">
        <f t="shared" si="2"/>
        <v>0</v>
      </c>
    </row>
    <row r="31" spans="1:7" s="16" customFormat="1" ht="36" customHeight="1">
      <c r="A31" s="17" t="s">
        <v>323</v>
      </c>
      <c r="B31" s="18" t="s">
        <v>326</v>
      </c>
      <c r="C31" s="19" t="s">
        <v>356</v>
      </c>
      <c r="D31" s="20" t="s">
        <v>76</v>
      </c>
      <c r="E31" s="23">
        <v>5</v>
      </c>
      <c r="F31" s="21"/>
      <c r="G31" s="22">
        <f t="shared" si="2"/>
        <v>0</v>
      </c>
    </row>
    <row r="32" spans="1:7" s="16" customFormat="1" ht="36" customHeight="1">
      <c r="A32" s="17" t="s">
        <v>205</v>
      </c>
      <c r="B32" s="18" t="s">
        <v>326</v>
      </c>
      <c r="C32" s="19" t="s">
        <v>357</v>
      </c>
      <c r="D32" s="20" t="s">
        <v>29</v>
      </c>
      <c r="E32" s="23">
        <v>12</v>
      </c>
      <c r="F32" s="21"/>
      <c r="G32" s="22">
        <f t="shared" si="2"/>
        <v>0</v>
      </c>
    </row>
    <row r="33" spans="1:7" s="16" customFormat="1" ht="36" customHeight="1">
      <c r="A33" s="17" t="s">
        <v>211</v>
      </c>
      <c r="B33" s="18" t="s">
        <v>326</v>
      </c>
      <c r="C33" s="19" t="s">
        <v>358</v>
      </c>
      <c r="D33" s="20" t="s">
        <v>76</v>
      </c>
      <c r="E33" s="23">
        <v>2100</v>
      </c>
      <c r="F33" s="21"/>
      <c r="G33" s="22">
        <f t="shared" si="2"/>
        <v>0</v>
      </c>
    </row>
    <row r="34" spans="1:7" s="16" customFormat="1" ht="36" customHeight="1">
      <c r="A34" s="17" t="s">
        <v>213</v>
      </c>
      <c r="B34" s="18" t="s">
        <v>326</v>
      </c>
      <c r="C34" s="19" t="s">
        <v>359</v>
      </c>
      <c r="D34" s="20" t="s">
        <v>29</v>
      </c>
      <c r="E34" s="23">
        <v>69</v>
      </c>
      <c r="F34" s="21"/>
      <c r="G34" s="22">
        <f t="shared" si="2"/>
        <v>0</v>
      </c>
    </row>
    <row r="35" spans="1:7" s="16" customFormat="1" ht="36" customHeight="1">
      <c r="A35" s="17" t="s">
        <v>217</v>
      </c>
      <c r="B35" s="18" t="s">
        <v>326</v>
      </c>
      <c r="C35" s="19" t="s">
        <v>360</v>
      </c>
      <c r="D35" s="20" t="s">
        <v>29</v>
      </c>
      <c r="E35" s="23">
        <v>69</v>
      </c>
      <c r="F35" s="21"/>
      <c r="G35" s="22">
        <f t="shared" si="2"/>
        <v>0</v>
      </c>
    </row>
    <row r="36" spans="1:7" s="16" customFormat="1" ht="36" customHeight="1">
      <c r="A36" s="17" t="s">
        <v>219</v>
      </c>
      <c r="B36" s="18" t="s">
        <v>326</v>
      </c>
      <c r="C36" s="19" t="s">
        <v>361</v>
      </c>
      <c r="D36" s="20" t="s">
        <v>29</v>
      </c>
      <c r="E36" s="23">
        <v>146</v>
      </c>
      <c r="F36" s="21"/>
      <c r="G36" s="22">
        <f t="shared" si="2"/>
        <v>0</v>
      </c>
    </row>
    <row r="37" spans="1:7" s="16" customFormat="1" ht="36" customHeight="1">
      <c r="A37" s="17" t="s">
        <v>226</v>
      </c>
      <c r="B37" s="18" t="s">
        <v>326</v>
      </c>
      <c r="C37" s="19" t="s">
        <v>336</v>
      </c>
      <c r="D37" s="20" t="s">
        <v>29</v>
      </c>
      <c r="E37" s="23">
        <v>3</v>
      </c>
      <c r="F37" s="21"/>
      <c r="G37" s="22">
        <f t="shared" si="2"/>
        <v>0</v>
      </c>
    </row>
    <row r="38" spans="1:7" s="16" customFormat="1" ht="36" customHeight="1">
      <c r="A38" s="17" t="s">
        <v>324</v>
      </c>
      <c r="B38" s="18" t="s">
        <v>326</v>
      </c>
      <c r="C38" s="19" t="s">
        <v>393</v>
      </c>
      <c r="D38" s="20" t="s">
        <v>29</v>
      </c>
      <c r="E38" s="23">
        <v>2</v>
      </c>
      <c r="F38" s="21"/>
      <c r="G38" s="22">
        <f t="shared" si="2"/>
        <v>0</v>
      </c>
    </row>
    <row r="39" spans="1:7" s="16" customFormat="1" ht="36" customHeight="1">
      <c r="A39" s="17" t="s">
        <v>228</v>
      </c>
      <c r="B39" s="18" t="s">
        <v>326</v>
      </c>
      <c r="C39" s="19" t="s">
        <v>394</v>
      </c>
      <c r="D39" s="20" t="s">
        <v>29</v>
      </c>
      <c r="E39" s="23">
        <v>2</v>
      </c>
      <c r="F39" s="21"/>
      <c r="G39" s="22">
        <f t="shared" si="2"/>
        <v>0</v>
      </c>
    </row>
    <row r="40" spans="1:7" s="16" customFormat="1" ht="36" customHeight="1">
      <c r="A40" s="17" t="s">
        <v>230</v>
      </c>
      <c r="B40" s="18" t="s">
        <v>326</v>
      </c>
      <c r="C40" s="19" t="s">
        <v>362</v>
      </c>
      <c r="D40" s="20" t="s">
        <v>29</v>
      </c>
      <c r="E40" s="23">
        <v>12</v>
      </c>
      <c r="F40" s="21"/>
      <c r="G40" s="22">
        <f t="shared" si="2"/>
        <v>0</v>
      </c>
    </row>
    <row r="41" spans="1:7" s="16" customFormat="1" ht="36" customHeight="1">
      <c r="A41" s="17" t="s">
        <v>234</v>
      </c>
      <c r="B41" s="18" t="s">
        <v>326</v>
      </c>
      <c r="C41" s="19" t="s">
        <v>363</v>
      </c>
      <c r="D41" s="20" t="s">
        <v>364</v>
      </c>
      <c r="E41" s="23">
        <v>1</v>
      </c>
      <c r="F41" s="21"/>
      <c r="G41" s="22">
        <f t="shared" si="2"/>
        <v>0</v>
      </c>
    </row>
    <row r="42" spans="1:7" s="16" customFormat="1" ht="36" customHeight="1">
      <c r="A42" s="17" t="s">
        <v>236</v>
      </c>
      <c r="B42" s="18" t="s">
        <v>326</v>
      </c>
      <c r="C42" s="19" t="s">
        <v>365</v>
      </c>
      <c r="D42" s="20" t="s">
        <v>364</v>
      </c>
      <c r="E42" s="23">
        <v>7</v>
      </c>
      <c r="F42" s="21"/>
      <c r="G42" s="22">
        <f t="shared" si="2"/>
        <v>0</v>
      </c>
    </row>
    <row r="43" spans="1:7" s="16" customFormat="1" ht="36" customHeight="1">
      <c r="A43" s="17" t="s">
        <v>240</v>
      </c>
      <c r="B43" s="18" t="s">
        <v>326</v>
      </c>
      <c r="C43" s="19" t="s">
        <v>337</v>
      </c>
      <c r="D43" s="20" t="s">
        <v>338</v>
      </c>
      <c r="E43" s="23">
        <v>74</v>
      </c>
      <c r="F43" s="21"/>
      <c r="G43" s="22">
        <f t="shared" si="2"/>
        <v>0</v>
      </c>
    </row>
    <row r="44" spans="1:7" s="16" customFormat="1" ht="36" customHeight="1">
      <c r="A44" s="63"/>
      <c r="B44" s="64"/>
      <c r="C44" s="65" t="s">
        <v>366</v>
      </c>
      <c r="D44" s="66" t="s">
        <v>14</v>
      </c>
      <c r="E44" s="67" t="s">
        <v>14</v>
      </c>
      <c r="F44" s="68" t="s">
        <v>14</v>
      </c>
      <c r="G44" s="69" t="s">
        <v>14</v>
      </c>
    </row>
    <row r="45" spans="1:7" s="16" customFormat="1" ht="36" customHeight="1">
      <c r="A45" s="17" t="s">
        <v>242</v>
      </c>
      <c r="B45" s="18" t="s">
        <v>326</v>
      </c>
      <c r="C45" s="19" t="s">
        <v>367</v>
      </c>
      <c r="D45" s="20" t="s">
        <v>29</v>
      </c>
      <c r="E45" s="23">
        <v>23</v>
      </c>
      <c r="F45" s="21"/>
      <c r="G45" s="22">
        <f t="shared" ref="G45:G63" si="3">ROUND(E45*F45,2)</f>
        <v>0</v>
      </c>
    </row>
    <row r="46" spans="1:7" s="16" customFormat="1" ht="36" customHeight="1">
      <c r="A46" s="17" t="s">
        <v>243</v>
      </c>
      <c r="B46" s="18" t="s">
        <v>326</v>
      </c>
      <c r="C46" s="19" t="s">
        <v>368</v>
      </c>
      <c r="D46" s="20" t="s">
        <v>29</v>
      </c>
      <c r="E46" s="23">
        <v>46</v>
      </c>
      <c r="F46" s="21"/>
      <c r="G46" s="22">
        <f t="shared" si="3"/>
        <v>0</v>
      </c>
    </row>
    <row r="47" spans="1:7" s="16" customFormat="1" ht="36" customHeight="1">
      <c r="A47" s="17" t="s">
        <v>245</v>
      </c>
      <c r="B47" s="18" t="s">
        <v>326</v>
      </c>
      <c r="C47" s="19" t="s">
        <v>369</v>
      </c>
      <c r="D47" s="20" t="s">
        <v>29</v>
      </c>
      <c r="E47" s="23">
        <v>18</v>
      </c>
      <c r="F47" s="21"/>
      <c r="G47" s="22">
        <f t="shared" si="3"/>
        <v>0</v>
      </c>
    </row>
    <row r="48" spans="1:7" s="16" customFormat="1" ht="36" customHeight="1">
      <c r="A48" s="17" t="s">
        <v>249</v>
      </c>
      <c r="B48" s="18" t="s">
        <v>326</v>
      </c>
      <c r="C48" s="19" t="s">
        <v>370</v>
      </c>
      <c r="D48" s="20" t="s">
        <v>29</v>
      </c>
      <c r="E48" s="23">
        <v>5</v>
      </c>
      <c r="F48" s="21"/>
      <c r="G48" s="22">
        <f t="shared" si="3"/>
        <v>0</v>
      </c>
    </row>
    <row r="49" spans="1:7" s="16" customFormat="1" ht="36" customHeight="1">
      <c r="A49" s="17" t="s">
        <v>251</v>
      </c>
      <c r="B49" s="18" t="s">
        <v>326</v>
      </c>
      <c r="C49" s="19" t="s">
        <v>371</v>
      </c>
      <c r="D49" s="20" t="s">
        <v>29</v>
      </c>
      <c r="E49" s="23">
        <v>2</v>
      </c>
      <c r="F49" s="21"/>
      <c r="G49" s="22">
        <f t="shared" si="3"/>
        <v>0</v>
      </c>
    </row>
    <row r="50" spans="1:7" s="16" customFormat="1" ht="36" customHeight="1">
      <c r="A50" s="17" t="s">
        <v>255</v>
      </c>
      <c r="B50" s="18" t="s">
        <v>326</v>
      </c>
      <c r="C50" s="19" t="s">
        <v>372</v>
      </c>
      <c r="D50" s="20" t="s">
        <v>29</v>
      </c>
      <c r="E50" s="23">
        <v>32</v>
      </c>
      <c r="F50" s="21"/>
      <c r="G50" s="22">
        <f t="shared" si="3"/>
        <v>0</v>
      </c>
    </row>
    <row r="51" spans="1:7" s="16" customFormat="1" ht="36" customHeight="1">
      <c r="A51" s="17" t="s">
        <v>259</v>
      </c>
      <c r="B51" s="18" t="s">
        <v>326</v>
      </c>
      <c r="C51" s="19" t="s">
        <v>373</v>
      </c>
      <c r="D51" s="20" t="s">
        <v>29</v>
      </c>
      <c r="E51" s="23">
        <v>1</v>
      </c>
      <c r="F51" s="21"/>
      <c r="G51" s="22">
        <f t="shared" si="3"/>
        <v>0</v>
      </c>
    </row>
    <row r="52" spans="1:7" s="16" customFormat="1" ht="36" customHeight="1">
      <c r="A52" s="17" t="s">
        <v>265</v>
      </c>
      <c r="B52" s="18" t="s">
        <v>326</v>
      </c>
      <c r="C52" s="19" t="s">
        <v>395</v>
      </c>
      <c r="D52" s="20" t="s">
        <v>29</v>
      </c>
      <c r="E52" s="23">
        <v>11</v>
      </c>
      <c r="F52" s="21"/>
      <c r="G52" s="22">
        <f t="shared" si="3"/>
        <v>0</v>
      </c>
    </row>
    <row r="53" spans="1:7" s="16" customFormat="1" ht="36">
      <c r="A53" s="17" t="s">
        <v>267</v>
      </c>
      <c r="B53" s="18" t="s">
        <v>326</v>
      </c>
      <c r="C53" s="19" t="s">
        <v>374</v>
      </c>
      <c r="D53" s="20" t="s">
        <v>29</v>
      </c>
      <c r="E53" s="23">
        <v>3</v>
      </c>
      <c r="F53" s="21"/>
      <c r="G53" s="22">
        <f t="shared" si="3"/>
        <v>0</v>
      </c>
    </row>
    <row r="54" spans="1:7" s="16" customFormat="1" ht="36" customHeight="1">
      <c r="A54" s="17" t="s">
        <v>270</v>
      </c>
      <c r="B54" s="18" t="s">
        <v>326</v>
      </c>
      <c r="C54" s="19" t="s">
        <v>375</v>
      </c>
      <c r="D54" s="20" t="s">
        <v>29</v>
      </c>
      <c r="E54" s="23">
        <v>66</v>
      </c>
      <c r="F54" s="21"/>
      <c r="G54" s="22">
        <f t="shared" si="3"/>
        <v>0</v>
      </c>
    </row>
    <row r="55" spans="1:7" s="16" customFormat="1" ht="36" customHeight="1">
      <c r="A55" s="17" t="s">
        <v>271</v>
      </c>
      <c r="B55" s="18" t="s">
        <v>326</v>
      </c>
      <c r="C55" s="19" t="s">
        <v>396</v>
      </c>
      <c r="D55" s="20" t="s">
        <v>29</v>
      </c>
      <c r="E55" s="23">
        <v>11</v>
      </c>
      <c r="F55" s="21"/>
      <c r="G55" s="22">
        <f t="shared" si="3"/>
        <v>0</v>
      </c>
    </row>
    <row r="56" spans="1:7" s="16" customFormat="1" ht="36" customHeight="1">
      <c r="A56" s="17" t="s">
        <v>275</v>
      </c>
      <c r="B56" s="18" t="s">
        <v>326</v>
      </c>
      <c r="C56" s="19" t="s">
        <v>376</v>
      </c>
      <c r="D56" s="20" t="s">
        <v>76</v>
      </c>
      <c r="E56" s="23">
        <v>720</v>
      </c>
      <c r="F56" s="21"/>
      <c r="G56" s="22">
        <f t="shared" si="3"/>
        <v>0</v>
      </c>
    </row>
    <row r="57" spans="1:7" s="16" customFormat="1" ht="36" customHeight="1">
      <c r="A57" s="17" t="s">
        <v>279</v>
      </c>
      <c r="B57" s="18" t="s">
        <v>326</v>
      </c>
      <c r="C57" s="19" t="s">
        <v>397</v>
      </c>
      <c r="D57" s="20" t="s">
        <v>29</v>
      </c>
      <c r="E57" s="23">
        <v>9</v>
      </c>
      <c r="F57" s="21"/>
      <c r="G57" s="22">
        <f t="shared" si="3"/>
        <v>0</v>
      </c>
    </row>
    <row r="58" spans="1:7" s="16" customFormat="1" ht="36" customHeight="1">
      <c r="A58" s="17" t="s">
        <v>281</v>
      </c>
      <c r="B58" s="18" t="s">
        <v>326</v>
      </c>
      <c r="C58" s="19" t="s">
        <v>377</v>
      </c>
      <c r="D58" s="20" t="s">
        <v>364</v>
      </c>
      <c r="E58" s="23">
        <v>1</v>
      </c>
      <c r="F58" s="21"/>
      <c r="G58" s="22">
        <f t="shared" si="3"/>
        <v>0</v>
      </c>
    </row>
    <row r="59" spans="1:7" s="16" customFormat="1" ht="36" customHeight="1">
      <c r="A59" s="17" t="s">
        <v>287</v>
      </c>
      <c r="B59" s="18" t="s">
        <v>326</v>
      </c>
      <c r="C59" s="19" t="s">
        <v>378</v>
      </c>
      <c r="D59" s="20" t="s">
        <v>364</v>
      </c>
      <c r="E59" s="23">
        <v>6</v>
      </c>
      <c r="F59" s="21"/>
      <c r="G59" s="22">
        <f t="shared" si="3"/>
        <v>0</v>
      </c>
    </row>
    <row r="60" spans="1:7" s="16" customFormat="1" ht="36" customHeight="1">
      <c r="A60" s="17" t="s">
        <v>289</v>
      </c>
      <c r="B60" s="18" t="s">
        <v>326</v>
      </c>
      <c r="C60" s="19" t="s">
        <v>379</v>
      </c>
      <c r="D60" s="20" t="s">
        <v>364</v>
      </c>
      <c r="E60" s="23">
        <v>1</v>
      </c>
      <c r="F60" s="21"/>
      <c r="G60" s="22">
        <f t="shared" si="3"/>
        <v>0</v>
      </c>
    </row>
    <row r="61" spans="1:7" s="16" customFormat="1" ht="36" customHeight="1">
      <c r="A61" s="17" t="s">
        <v>293</v>
      </c>
      <c r="B61" s="18" t="s">
        <v>326</v>
      </c>
      <c r="C61" s="19" t="s">
        <v>380</v>
      </c>
      <c r="D61" s="20" t="s">
        <v>364</v>
      </c>
      <c r="E61" s="23">
        <v>6</v>
      </c>
      <c r="F61" s="21"/>
      <c r="G61" s="22">
        <f t="shared" si="3"/>
        <v>0</v>
      </c>
    </row>
    <row r="62" spans="1:7" s="16" customFormat="1" ht="36" customHeight="1">
      <c r="A62" s="17" t="s">
        <v>299</v>
      </c>
      <c r="B62" s="18" t="s">
        <v>326</v>
      </c>
      <c r="C62" s="19" t="s">
        <v>381</v>
      </c>
      <c r="D62" s="20" t="s">
        <v>382</v>
      </c>
      <c r="E62" s="23">
        <v>1</v>
      </c>
      <c r="F62" s="21"/>
      <c r="G62" s="22">
        <f t="shared" si="3"/>
        <v>0</v>
      </c>
    </row>
    <row r="63" spans="1:7" s="16" customFormat="1" ht="36" customHeight="1" thickBot="1">
      <c r="A63" s="17" t="s">
        <v>303</v>
      </c>
      <c r="B63" s="18" t="s">
        <v>326</v>
      </c>
      <c r="C63" s="19" t="s">
        <v>383</v>
      </c>
      <c r="D63" s="20" t="s">
        <v>382</v>
      </c>
      <c r="E63" s="23">
        <v>1</v>
      </c>
      <c r="F63" s="21"/>
      <c r="G63" s="22">
        <f t="shared" si="3"/>
        <v>0</v>
      </c>
    </row>
    <row r="64" spans="1:7" s="16" customFormat="1" ht="36" customHeight="1" thickBot="1">
      <c r="A64" s="24"/>
      <c r="B64" s="33" t="s">
        <v>30</v>
      </c>
      <c r="C64" s="34"/>
      <c r="D64" s="35"/>
      <c r="E64" s="35"/>
      <c r="F64" s="36"/>
      <c r="G64" s="25">
        <f>SUBTOTAL(9,G6:G63)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Zeros="0" topLeftCell="A79" zoomScale="99" zoomScaleNormal="99" workbookViewId="0">
      <selection activeCell="I2" sqref="I2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8.8554687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173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180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 t="s">
        <v>181</v>
      </c>
      <c r="C7" s="19" t="s">
        <v>182</v>
      </c>
      <c r="D7" s="20" t="s">
        <v>183</v>
      </c>
      <c r="E7" s="41">
        <v>3.5270000000000001</v>
      </c>
      <c r="F7" s="21"/>
      <c r="G7" s="22">
        <f>ROUND(E7*F7,2)</f>
        <v>0</v>
      </c>
    </row>
    <row r="8" spans="1:7" s="16" customFormat="1" ht="36" customHeight="1">
      <c r="A8" s="17" t="s">
        <v>16</v>
      </c>
      <c r="B8" s="18" t="s">
        <v>184</v>
      </c>
      <c r="C8" s="19" t="s">
        <v>185</v>
      </c>
      <c r="D8" s="20" t="s">
        <v>116</v>
      </c>
      <c r="E8" s="23">
        <v>20646.669999999998</v>
      </c>
      <c r="F8" s="21"/>
      <c r="G8" s="22">
        <f>ROUND(E8*F8,2)</f>
        <v>0</v>
      </c>
    </row>
    <row r="9" spans="1:7" s="16" customFormat="1" ht="36" customHeight="1">
      <c r="A9" s="17"/>
      <c r="B9" s="18" t="s">
        <v>186</v>
      </c>
      <c r="C9" s="19" t="s">
        <v>187</v>
      </c>
      <c r="D9" s="20" t="s">
        <v>14</v>
      </c>
      <c r="E9" s="23" t="s">
        <v>14</v>
      </c>
      <c r="F9" s="21" t="s">
        <v>14</v>
      </c>
      <c r="G9" s="22" t="s">
        <v>14</v>
      </c>
    </row>
    <row r="10" spans="1:7" s="16" customFormat="1" ht="36" customHeight="1">
      <c r="A10" s="17" t="s">
        <v>17</v>
      </c>
      <c r="B10" s="18"/>
      <c r="C10" s="19" t="s">
        <v>188</v>
      </c>
      <c r="D10" s="20" t="s">
        <v>116</v>
      </c>
      <c r="E10" s="23">
        <v>198.57</v>
      </c>
      <c r="F10" s="21"/>
      <c r="G10" s="22">
        <f t="shared" ref="G10:G27" si="0">ROUND(E10*F10,2)</f>
        <v>0</v>
      </c>
    </row>
    <row r="11" spans="1:7" s="16" customFormat="1" ht="36" customHeight="1">
      <c r="A11" s="17" t="s">
        <v>18</v>
      </c>
      <c r="B11" s="18"/>
      <c r="C11" s="19" t="s">
        <v>189</v>
      </c>
      <c r="D11" s="20" t="s">
        <v>116</v>
      </c>
      <c r="E11" s="23">
        <v>466.44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190</v>
      </c>
      <c r="D12" s="20" t="s">
        <v>116</v>
      </c>
      <c r="E12" s="23">
        <v>302.55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191</v>
      </c>
      <c r="D13" s="20" t="s">
        <v>116</v>
      </c>
      <c r="E13" s="23">
        <v>157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192</v>
      </c>
      <c r="D14" s="20" t="s">
        <v>116</v>
      </c>
      <c r="E14" s="23">
        <v>22521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193</v>
      </c>
      <c r="D15" s="20" t="s">
        <v>116</v>
      </c>
      <c r="E15" s="23">
        <v>967.56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/>
      <c r="C16" s="19" t="s">
        <v>194</v>
      </c>
      <c r="D16" s="20" t="s">
        <v>116</v>
      </c>
      <c r="E16" s="23">
        <v>22521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/>
      <c r="C17" s="19" t="s">
        <v>195</v>
      </c>
      <c r="D17" s="20" t="s">
        <v>116</v>
      </c>
      <c r="E17" s="23">
        <v>157</v>
      </c>
      <c r="F17" s="21"/>
      <c r="G17" s="22">
        <f t="shared" si="0"/>
        <v>0</v>
      </c>
    </row>
    <row r="18" spans="1:7" s="16" customFormat="1" ht="36" customHeight="1">
      <c r="A18" s="17" t="s">
        <v>25</v>
      </c>
      <c r="B18" s="18"/>
      <c r="C18" s="19" t="s">
        <v>196</v>
      </c>
      <c r="D18" s="20" t="s">
        <v>76</v>
      </c>
      <c r="E18" s="23">
        <v>1848.98</v>
      </c>
      <c r="F18" s="21"/>
      <c r="G18" s="22">
        <f t="shared" si="0"/>
        <v>0</v>
      </c>
    </row>
    <row r="19" spans="1:7" s="16" customFormat="1" ht="36" customHeight="1">
      <c r="A19" s="17" t="s">
        <v>26</v>
      </c>
      <c r="B19" s="18"/>
      <c r="C19" s="19" t="s">
        <v>197</v>
      </c>
      <c r="D19" s="20" t="s">
        <v>76</v>
      </c>
      <c r="E19" s="23">
        <v>112.49</v>
      </c>
      <c r="F19" s="21"/>
      <c r="G19" s="22">
        <f t="shared" si="0"/>
        <v>0</v>
      </c>
    </row>
    <row r="20" spans="1:7" s="16" customFormat="1" ht="36" customHeight="1">
      <c r="A20" s="17" t="s">
        <v>27</v>
      </c>
      <c r="B20" s="18"/>
      <c r="C20" s="19" t="s">
        <v>198</v>
      </c>
      <c r="D20" s="20" t="s">
        <v>29</v>
      </c>
      <c r="E20" s="23">
        <v>60</v>
      </c>
      <c r="F20" s="21"/>
      <c r="G20" s="22">
        <f t="shared" si="0"/>
        <v>0</v>
      </c>
    </row>
    <row r="21" spans="1:7" s="16" customFormat="1" ht="36" customHeight="1">
      <c r="A21" s="17" t="s">
        <v>28</v>
      </c>
      <c r="B21" s="18"/>
      <c r="C21" s="19" t="s">
        <v>199</v>
      </c>
      <c r="D21" s="20" t="s">
        <v>29</v>
      </c>
      <c r="E21" s="23">
        <v>2</v>
      </c>
      <c r="F21" s="21"/>
      <c r="G21" s="22">
        <f t="shared" si="0"/>
        <v>0</v>
      </c>
    </row>
    <row r="22" spans="1:7" s="16" customFormat="1" ht="36" customHeight="1">
      <c r="A22" s="17" t="s">
        <v>59</v>
      </c>
      <c r="B22" s="18"/>
      <c r="C22" s="19" t="s">
        <v>200</v>
      </c>
      <c r="D22" s="20" t="s">
        <v>29</v>
      </c>
      <c r="E22" s="23">
        <v>71</v>
      </c>
      <c r="F22" s="21"/>
      <c r="G22" s="22">
        <f t="shared" si="0"/>
        <v>0</v>
      </c>
    </row>
    <row r="23" spans="1:7" s="16" customFormat="1" ht="36" customHeight="1">
      <c r="A23" s="17" t="s">
        <v>60</v>
      </c>
      <c r="B23" s="18"/>
      <c r="C23" s="19" t="s">
        <v>201</v>
      </c>
      <c r="D23" s="20" t="s">
        <v>29</v>
      </c>
      <c r="E23" s="23">
        <v>1</v>
      </c>
      <c r="F23" s="21"/>
      <c r="G23" s="22">
        <f t="shared" si="0"/>
        <v>0</v>
      </c>
    </row>
    <row r="24" spans="1:7" s="16" customFormat="1" ht="36" customHeight="1">
      <c r="A24" s="17" t="s">
        <v>92</v>
      </c>
      <c r="B24" s="18"/>
      <c r="C24" s="19" t="s">
        <v>202</v>
      </c>
      <c r="D24" s="20" t="s">
        <v>76</v>
      </c>
      <c r="E24" s="23">
        <v>20</v>
      </c>
      <c r="F24" s="21"/>
      <c r="G24" s="22">
        <f t="shared" si="0"/>
        <v>0</v>
      </c>
    </row>
    <row r="25" spans="1:7" s="16" customFormat="1" ht="36" customHeight="1">
      <c r="A25" s="17" t="s">
        <v>94</v>
      </c>
      <c r="B25" s="18"/>
      <c r="C25" s="19" t="s">
        <v>203</v>
      </c>
      <c r="D25" s="20" t="s">
        <v>29</v>
      </c>
      <c r="E25" s="23">
        <v>10</v>
      </c>
      <c r="F25" s="21"/>
      <c r="G25" s="22">
        <f t="shared" si="0"/>
        <v>0</v>
      </c>
    </row>
    <row r="26" spans="1:7" s="16" customFormat="1" ht="36" customHeight="1">
      <c r="A26" s="17" t="s">
        <v>96</v>
      </c>
      <c r="B26" s="18"/>
      <c r="C26" s="19" t="s">
        <v>204</v>
      </c>
      <c r="D26" s="20" t="s">
        <v>29</v>
      </c>
      <c r="E26" s="23">
        <v>1</v>
      </c>
      <c r="F26" s="21"/>
      <c r="G26" s="22">
        <f t="shared" si="0"/>
        <v>0</v>
      </c>
    </row>
    <row r="27" spans="1:7" s="16" customFormat="1" ht="36" customHeight="1">
      <c r="A27" s="17" t="s">
        <v>98</v>
      </c>
      <c r="B27" s="18"/>
      <c r="C27" s="19" t="s">
        <v>206</v>
      </c>
      <c r="D27" s="20" t="s">
        <v>76</v>
      </c>
      <c r="E27" s="23">
        <v>12</v>
      </c>
      <c r="F27" s="21"/>
      <c r="G27" s="22">
        <f t="shared" si="0"/>
        <v>0</v>
      </c>
    </row>
    <row r="28" spans="1:7" s="16" customFormat="1" ht="36" customHeight="1">
      <c r="A28" s="9"/>
      <c r="B28" s="10" t="s">
        <v>207</v>
      </c>
      <c r="C28" s="11" t="s">
        <v>208</v>
      </c>
      <c r="D28" s="12" t="s">
        <v>14</v>
      </c>
      <c r="E28" s="13" t="s">
        <v>14</v>
      </c>
      <c r="F28" s="14" t="s">
        <v>14</v>
      </c>
      <c r="G28" s="15" t="s">
        <v>14</v>
      </c>
    </row>
    <row r="29" spans="1:7" s="16" customFormat="1" ht="36" customHeight="1">
      <c r="A29" s="17"/>
      <c r="B29" s="18" t="s">
        <v>209</v>
      </c>
      <c r="C29" s="19" t="s">
        <v>210</v>
      </c>
      <c r="D29" s="20" t="s">
        <v>14</v>
      </c>
      <c r="E29" s="23" t="s">
        <v>14</v>
      </c>
      <c r="F29" s="21" t="s">
        <v>14</v>
      </c>
      <c r="G29" s="22" t="s">
        <v>14</v>
      </c>
    </row>
    <row r="30" spans="1:7" s="16" customFormat="1" ht="36" customHeight="1">
      <c r="A30" s="17" t="s">
        <v>323</v>
      </c>
      <c r="B30" s="18"/>
      <c r="C30" s="19" t="s">
        <v>212</v>
      </c>
      <c r="D30" s="20" t="s">
        <v>73</v>
      </c>
      <c r="E30" s="23">
        <v>6090.66</v>
      </c>
      <c r="F30" s="21"/>
      <c r="G30" s="22">
        <f>ROUND(E30*F30,2)</f>
        <v>0</v>
      </c>
    </row>
    <row r="31" spans="1:7" s="16" customFormat="1" ht="36" customHeight="1">
      <c r="A31" s="17" t="s">
        <v>205</v>
      </c>
      <c r="B31" s="18"/>
      <c r="C31" s="19" t="s">
        <v>214</v>
      </c>
      <c r="D31" s="20" t="s">
        <v>73</v>
      </c>
      <c r="E31" s="23">
        <v>4955.34</v>
      </c>
      <c r="F31" s="21"/>
      <c r="G31" s="22">
        <f>ROUND(E31*F31,2)</f>
        <v>0</v>
      </c>
    </row>
    <row r="32" spans="1:7" s="16" customFormat="1" ht="36" customHeight="1">
      <c r="A32" s="17"/>
      <c r="B32" s="18" t="s">
        <v>215</v>
      </c>
      <c r="C32" s="19" t="s">
        <v>216</v>
      </c>
      <c r="D32" s="20" t="s">
        <v>14</v>
      </c>
      <c r="E32" s="23" t="s">
        <v>14</v>
      </c>
      <c r="F32" s="21" t="s">
        <v>14</v>
      </c>
      <c r="G32" s="22" t="s">
        <v>14</v>
      </c>
    </row>
    <row r="33" spans="1:7" s="16" customFormat="1" ht="36" customHeight="1">
      <c r="A33" s="17" t="s">
        <v>211</v>
      </c>
      <c r="B33" s="18"/>
      <c r="C33" s="19" t="s">
        <v>218</v>
      </c>
      <c r="D33" s="20" t="s">
        <v>73</v>
      </c>
      <c r="E33" s="23">
        <v>6090.66</v>
      </c>
      <c r="F33" s="21"/>
      <c r="G33" s="22">
        <f>ROUND(E33*F33,2)</f>
        <v>0</v>
      </c>
    </row>
    <row r="34" spans="1:7" s="16" customFormat="1" ht="36" customHeight="1">
      <c r="A34" s="9"/>
      <c r="B34" s="10" t="s">
        <v>68</v>
      </c>
      <c r="C34" s="11" t="s">
        <v>69</v>
      </c>
      <c r="D34" s="12" t="s">
        <v>14</v>
      </c>
      <c r="E34" s="13" t="s">
        <v>14</v>
      </c>
      <c r="F34" s="14" t="s">
        <v>14</v>
      </c>
      <c r="G34" s="15" t="s">
        <v>14</v>
      </c>
    </row>
    <row r="35" spans="1:7" s="16" customFormat="1" ht="36" customHeight="1">
      <c r="A35" s="17" t="s">
        <v>213</v>
      </c>
      <c r="B35" s="18" t="s">
        <v>220</v>
      </c>
      <c r="C35" s="19" t="s">
        <v>221</v>
      </c>
      <c r="D35" s="20" t="s">
        <v>76</v>
      </c>
      <c r="E35" s="23">
        <v>520.62</v>
      </c>
      <c r="F35" s="21"/>
      <c r="G35" s="22">
        <f>ROUND(E35*F35,2)</f>
        <v>0</v>
      </c>
    </row>
    <row r="36" spans="1:7" s="16" customFormat="1" ht="36" customHeight="1">
      <c r="A36" s="9"/>
      <c r="B36" s="10" t="s">
        <v>222</v>
      </c>
      <c r="C36" s="11" t="s">
        <v>223</v>
      </c>
      <c r="D36" s="12" t="s">
        <v>14</v>
      </c>
      <c r="E36" s="13" t="s">
        <v>14</v>
      </c>
      <c r="F36" s="14" t="s">
        <v>14</v>
      </c>
      <c r="G36" s="15" t="s">
        <v>14</v>
      </c>
    </row>
    <row r="37" spans="1:7" s="16" customFormat="1" ht="36" customHeight="1">
      <c r="A37" s="17"/>
      <c r="B37" s="18" t="s">
        <v>224</v>
      </c>
      <c r="C37" s="19" t="s">
        <v>225</v>
      </c>
      <c r="D37" s="20" t="s">
        <v>14</v>
      </c>
      <c r="E37" s="23" t="s">
        <v>14</v>
      </c>
      <c r="F37" s="21" t="s">
        <v>14</v>
      </c>
      <c r="G37" s="22" t="s">
        <v>14</v>
      </c>
    </row>
    <row r="38" spans="1:7" s="16" customFormat="1" ht="36" customHeight="1">
      <c r="A38" s="17" t="s">
        <v>217</v>
      </c>
      <c r="B38" s="18"/>
      <c r="C38" s="19" t="s">
        <v>227</v>
      </c>
      <c r="D38" s="20" t="s">
        <v>116</v>
      </c>
      <c r="E38" s="23">
        <v>1491.04</v>
      </c>
      <c r="F38" s="21"/>
      <c r="G38" s="22">
        <f t="shared" ref="G38:G40" si="1">ROUND(E38*F38,2)</f>
        <v>0</v>
      </c>
    </row>
    <row r="39" spans="1:7" s="16" customFormat="1" ht="36" customHeight="1">
      <c r="A39" s="17" t="s">
        <v>219</v>
      </c>
      <c r="B39" s="18"/>
      <c r="C39" s="19" t="s">
        <v>229</v>
      </c>
      <c r="D39" s="20" t="s">
        <v>116</v>
      </c>
      <c r="E39" s="23">
        <v>38420.020000000004</v>
      </c>
      <c r="F39" s="21"/>
      <c r="G39" s="22">
        <f t="shared" si="1"/>
        <v>0</v>
      </c>
    </row>
    <row r="40" spans="1:7" s="16" customFormat="1" ht="36" customHeight="1">
      <c r="A40" s="17" t="s">
        <v>226</v>
      </c>
      <c r="B40" s="18"/>
      <c r="C40" s="19" t="s">
        <v>231</v>
      </c>
      <c r="D40" s="52" t="s">
        <v>116</v>
      </c>
      <c r="E40" s="23">
        <v>44052.21</v>
      </c>
      <c r="F40" s="21"/>
      <c r="G40" s="22">
        <f t="shared" si="1"/>
        <v>0</v>
      </c>
    </row>
    <row r="41" spans="1:7" s="16" customFormat="1" ht="36" customHeight="1">
      <c r="A41" s="17"/>
      <c r="B41" s="18" t="s">
        <v>232</v>
      </c>
      <c r="C41" s="19" t="s">
        <v>233</v>
      </c>
      <c r="D41" s="20" t="s">
        <v>14</v>
      </c>
      <c r="E41" s="23" t="s">
        <v>14</v>
      </c>
      <c r="F41" s="21" t="s">
        <v>14</v>
      </c>
      <c r="G41" s="22" t="s">
        <v>14</v>
      </c>
    </row>
    <row r="42" spans="1:7" s="16" customFormat="1" ht="36" customHeight="1">
      <c r="A42" s="17" t="s">
        <v>324</v>
      </c>
      <c r="B42" s="18"/>
      <c r="C42" s="19" t="s">
        <v>235</v>
      </c>
      <c r="D42" s="20" t="s">
        <v>116</v>
      </c>
      <c r="E42" s="23">
        <v>27619.620000000003</v>
      </c>
      <c r="F42" s="21"/>
      <c r="G42" s="22">
        <f>ROUND(E42*F42,2)</f>
        <v>0</v>
      </c>
    </row>
    <row r="43" spans="1:7" s="16" customFormat="1" ht="36" customHeight="1">
      <c r="A43" s="17" t="s">
        <v>228</v>
      </c>
      <c r="B43" s="18"/>
      <c r="C43" s="19" t="s">
        <v>237</v>
      </c>
      <c r="D43" s="20" t="s">
        <v>116</v>
      </c>
      <c r="E43" s="23">
        <v>49459.8</v>
      </c>
      <c r="F43" s="21"/>
      <c r="G43" s="22">
        <f>ROUND(E43*F43,2)</f>
        <v>0</v>
      </c>
    </row>
    <row r="44" spans="1:7" s="16" customFormat="1" ht="36" customHeight="1">
      <c r="A44" s="17"/>
      <c r="B44" s="18" t="s">
        <v>238</v>
      </c>
      <c r="C44" s="19" t="s">
        <v>239</v>
      </c>
      <c r="D44" s="20" t="s">
        <v>14</v>
      </c>
      <c r="E44" s="23" t="s">
        <v>14</v>
      </c>
      <c r="F44" s="21" t="s">
        <v>14</v>
      </c>
      <c r="G44" s="22" t="s">
        <v>14</v>
      </c>
    </row>
    <row r="45" spans="1:7" s="16" customFormat="1" ht="36" customHeight="1">
      <c r="A45" s="17" t="s">
        <v>230</v>
      </c>
      <c r="B45" s="18"/>
      <c r="C45" s="19" t="s">
        <v>241</v>
      </c>
      <c r="D45" s="20" t="s">
        <v>116</v>
      </c>
      <c r="E45" s="23">
        <v>537.67999999999984</v>
      </c>
      <c r="F45" s="21"/>
      <c r="G45" s="22">
        <f t="shared" ref="G45:G47" si="2">ROUND(E45*F45,2)</f>
        <v>0</v>
      </c>
    </row>
    <row r="46" spans="1:7" s="16" customFormat="1" ht="36" customHeight="1">
      <c r="A46" s="17" t="s">
        <v>234</v>
      </c>
      <c r="B46" s="18"/>
      <c r="C46" s="19" t="s">
        <v>244</v>
      </c>
      <c r="D46" s="20" t="s">
        <v>116</v>
      </c>
      <c r="E46" s="23">
        <v>290.63</v>
      </c>
      <c r="F46" s="21"/>
      <c r="G46" s="22">
        <f t="shared" si="2"/>
        <v>0</v>
      </c>
    </row>
    <row r="47" spans="1:7" s="16" customFormat="1" ht="36" customHeight="1">
      <c r="A47" s="17" t="s">
        <v>236</v>
      </c>
      <c r="B47" s="18"/>
      <c r="C47" s="19" t="s">
        <v>246</v>
      </c>
      <c r="D47" s="20" t="s">
        <v>116</v>
      </c>
      <c r="E47" s="23">
        <v>27936.689999999995</v>
      </c>
      <c r="F47" s="21"/>
      <c r="G47" s="22">
        <f t="shared" si="2"/>
        <v>0</v>
      </c>
    </row>
    <row r="48" spans="1:7" s="16" customFormat="1" ht="36" customHeight="1">
      <c r="A48" s="17"/>
      <c r="B48" s="18" t="s">
        <v>247</v>
      </c>
      <c r="C48" s="19" t="s">
        <v>248</v>
      </c>
      <c r="D48" s="20" t="s">
        <v>14</v>
      </c>
      <c r="E48" s="23" t="s">
        <v>14</v>
      </c>
      <c r="F48" s="21" t="s">
        <v>14</v>
      </c>
      <c r="G48" s="22" t="s">
        <v>14</v>
      </c>
    </row>
    <row r="49" spans="1:8" s="16" customFormat="1" ht="36" customHeight="1">
      <c r="A49" s="17" t="s">
        <v>240</v>
      </c>
      <c r="B49" s="18"/>
      <c r="C49" s="19" t="s">
        <v>250</v>
      </c>
      <c r="D49" s="20" t="s">
        <v>116</v>
      </c>
      <c r="E49" s="23">
        <v>33250.97</v>
      </c>
      <c r="F49" s="21"/>
      <c r="G49" s="22">
        <f>ROUND(E49*F49,2)</f>
        <v>0</v>
      </c>
    </row>
    <row r="50" spans="1:8" s="16" customFormat="1" ht="36" customHeight="1">
      <c r="A50" s="17" t="s">
        <v>242</v>
      </c>
      <c r="B50" s="18"/>
      <c r="C50" s="19" t="s">
        <v>252</v>
      </c>
      <c r="D50" s="20" t="s">
        <v>116</v>
      </c>
      <c r="E50" s="23">
        <v>8061.48</v>
      </c>
      <c r="F50" s="21"/>
      <c r="G50" s="22">
        <f>ROUND(E50*F50,2)</f>
        <v>0</v>
      </c>
    </row>
    <row r="51" spans="1:8" s="16" customFormat="1" ht="36" customHeight="1">
      <c r="A51" s="17"/>
      <c r="B51" s="18" t="s">
        <v>253</v>
      </c>
      <c r="C51" s="19" t="s">
        <v>254</v>
      </c>
      <c r="D51" s="20" t="s">
        <v>14</v>
      </c>
      <c r="E51" s="23" t="s">
        <v>14</v>
      </c>
      <c r="F51" s="21" t="s">
        <v>14</v>
      </c>
      <c r="G51" s="22" t="s">
        <v>14</v>
      </c>
    </row>
    <row r="52" spans="1:8" s="16" customFormat="1" ht="36" customHeight="1">
      <c r="A52" s="17" t="s">
        <v>243</v>
      </c>
      <c r="B52" s="18"/>
      <c r="C52" s="19" t="s">
        <v>256</v>
      </c>
      <c r="D52" s="20" t="s">
        <v>116</v>
      </c>
      <c r="E52" s="23">
        <v>272.63</v>
      </c>
      <c r="F52" s="21"/>
      <c r="G52" s="22">
        <f>ROUND(E52*F52,2)</f>
        <v>0</v>
      </c>
    </row>
    <row r="53" spans="1:8" s="16" customFormat="1" ht="36" customHeight="1">
      <c r="A53" s="17"/>
      <c r="B53" s="18" t="s">
        <v>257</v>
      </c>
      <c r="C53" s="19" t="s">
        <v>258</v>
      </c>
      <c r="D53" s="20" t="s">
        <v>14</v>
      </c>
      <c r="E53" s="23" t="s">
        <v>14</v>
      </c>
      <c r="F53" s="21" t="s">
        <v>14</v>
      </c>
      <c r="G53" s="22" t="s">
        <v>14</v>
      </c>
    </row>
    <row r="54" spans="1:8" s="16" customFormat="1" ht="36" customHeight="1">
      <c r="A54" s="17" t="s">
        <v>245</v>
      </c>
      <c r="B54" s="18"/>
      <c r="C54" s="19" t="s">
        <v>260</v>
      </c>
      <c r="D54" s="20" t="s">
        <v>116</v>
      </c>
      <c r="E54" s="23">
        <v>24784.23</v>
      </c>
      <c r="F54" s="21"/>
      <c r="G54" s="22">
        <f>ROUND(E54*F54,2)</f>
        <v>0</v>
      </c>
    </row>
    <row r="55" spans="1:8" s="16" customFormat="1" ht="36" customHeight="1">
      <c r="A55" s="9"/>
      <c r="B55" s="10" t="s">
        <v>261</v>
      </c>
      <c r="C55" s="11" t="s">
        <v>262</v>
      </c>
      <c r="D55" s="12" t="s">
        <v>14</v>
      </c>
      <c r="E55" s="13" t="s">
        <v>14</v>
      </c>
      <c r="F55" s="14" t="s">
        <v>14</v>
      </c>
      <c r="G55" s="15" t="s">
        <v>14</v>
      </c>
    </row>
    <row r="56" spans="1:8" s="16" customFormat="1" ht="36" customHeight="1">
      <c r="A56" s="17"/>
      <c r="B56" s="18" t="s">
        <v>263</v>
      </c>
      <c r="C56" s="19" t="s">
        <v>264</v>
      </c>
      <c r="D56" s="20" t="s">
        <v>14</v>
      </c>
      <c r="E56" s="23" t="s">
        <v>14</v>
      </c>
      <c r="F56" s="21" t="s">
        <v>14</v>
      </c>
      <c r="G56" s="22" t="s">
        <v>14</v>
      </c>
      <c r="H56" s="44"/>
    </row>
    <row r="57" spans="1:8" s="16" customFormat="1" ht="36" customHeight="1">
      <c r="A57" s="17" t="s">
        <v>249</v>
      </c>
      <c r="B57" s="18"/>
      <c r="C57" s="19" t="s">
        <v>266</v>
      </c>
      <c r="D57" s="20" t="s">
        <v>116</v>
      </c>
      <c r="E57" s="23">
        <v>227</v>
      </c>
      <c r="F57" s="21"/>
      <c r="G57" s="22">
        <f>ROUND(E57*F57,2)</f>
        <v>0</v>
      </c>
    </row>
    <row r="58" spans="1:8" s="16" customFormat="1" ht="36" customHeight="1">
      <c r="A58" s="17"/>
      <c r="B58" s="18" t="s">
        <v>268</v>
      </c>
      <c r="C58" s="19" t="s">
        <v>269</v>
      </c>
      <c r="D58" s="20" t="s">
        <v>14</v>
      </c>
      <c r="E58" s="23" t="s">
        <v>14</v>
      </c>
      <c r="F58" s="21" t="s">
        <v>14</v>
      </c>
      <c r="G58" s="22" t="s">
        <v>14</v>
      </c>
    </row>
    <row r="59" spans="1:8" s="16" customFormat="1" ht="36" customHeight="1">
      <c r="A59" s="17" t="s">
        <v>251</v>
      </c>
      <c r="B59" s="18"/>
      <c r="C59" s="19" t="s">
        <v>272</v>
      </c>
      <c r="D59" s="20" t="s">
        <v>116</v>
      </c>
      <c r="E59" s="23">
        <v>24675.57</v>
      </c>
      <c r="F59" s="21"/>
      <c r="G59" s="22">
        <f>ROUND(E59*F59,2)</f>
        <v>0</v>
      </c>
    </row>
    <row r="60" spans="1:8" s="16" customFormat="1" ht="36" customHeight="1">
      <c r="A60" s="17"/>
      <c r="B60" s="18" t="s">
        <v>273</v>
      </c>
      <c r="C60" s="19" t="s">
        <v>274</v>
      </c>
      <c r="D60" s="20" t="s">
        <v>14</v>
      </c>
      <c r="E60" s="23" t="s">
        <v>14</v>
      </c>
      <c r="F60" s="21" t="s">
        <v>14</v>
      </c>
      <c r="G60" s="22" t="s">
        <v>14</v>
      </c>
    </row>
    <row r="61" spans="1:8" s="16" customFormat="1" ht="36" customHeight="1">
      <c r="A61" s="17" t="s">
        <v>255</v>
      </c>
      <c r="B61" s="18"/>
      <c r="C61" s="19" t="s">
        <v>276</v>
      </c>
      <c r="D61" s="20" t="s">
        <v>116</v>
      </c>
      <c r="E61" s="23">
        <v>24607.65</v>
      </c>
      <c r="F61" s="21"/>
      <c r="G61" s="22">
        <f>ROUND(E61*F61,2)</f>
        <v>0</v>
      </c>
    </row>
    <row r="62" spans="1:8" s="16" customFormat="1" ht="36" customHeight="1">
      <c r="A62" s="17"/>
      <c r="B62" s="18" t="s">
        <v>277</v>
      </c>
      <c r="C62" s="19" t="s">
        <v>278</v>
      </c>
      <c r="D62" s="20" t="s">
        <v>14</v>
      </c>
      <c r="E62" s="23" t="s">
        <v>14</v>
      </c>
      <c r="F62" s="21" t="s">
        <v>14</v>
      </c>
      <c r="G62" s="22" t="s">
        <v>14</v>
      </c>
    </row>
    <row r="63" spans="1:8" s="16" customFormat="1" ht="36" customHeight="1">
      <c r="A63" s="17" t="s">
        <v>259</v>
      </c>
      <c r="B63" s="18"/>
      <c r="C63" s="19" t="s">
        <v>280</v>
      </c>
      <c r="D63" s="20" t="s">
        <v>116</v>
      </c>
      <c r="E63" s="23">
        <v>187.68000000000029</v>
      </c>
      <c r="F63" s="21"/>
      <c r="G63" s="22">
        <f>ROUND(E63*F63,2)</f>
        <v>0</v>
      </c>
    </row>
    <row r="64" spans="1:8" s="16" customFormat="1" ht="36" customHeight="1">
      <c r="A64" s="17" t="s">
        <v>265</v>
      </c>
      <c r="B64" s="18"/>
      <c r="C64" s="19" t="s">
        <v>282</v>
      </c>
      <c r="D64" s="20" t="s">
        <v>116</v>
      </c>
      <c r="E64" s="23">
        <v>699.24</v>
      </c>
      <c r="F64" s="21"/>
      <c r="G64" s="22">
        <f>ROUND(E64*F64,2)</f>
        <v>0</v>
      </c>
    </row>
    <row r="65" spans="1:7" s="16" customFormat="1" ht="36" customHeight="1">
      <c r="A65" s="9"/>
      <c r="B65" s="10" t="s">
        <v>283</v>
      </c>
      <c r="C65" s="11" t="s">
        <v>284</v>
      </c>
      <c r="D65" s="12" t="s">
        <v>14</v>
      </c>
      <c r="E65" s="13" t="s">
        <v>14</v>
      </c>
      <c r="F65" s="14" t="s">
        <v>14</v>
      </c>
      <c r="G65" s="15" t="s">
        <v>14</v>
      </c>
    </row>
    <row r="66" spans="1:7" s="16" customFormat="1" ht="36" customHeight="1">
      <c r="A66" s="17"/>
      <c r="B66" s="18" t="s">
        <v>285</v>
      </c>
      <c r="C66" s="19" t="s">
        <v>286</v>
      </c>
      <c r="D66" s="20" t="s">
        <v>14</v>
      </c>
      <c r="E66" s="23" t="s">
        <v>14</v>
      </c>
      <c r="F66" s="21" t="s">
        <v>14</v>
      </c>
      <c r="G66" s="22" t="s">
        <v>14</v>
      </c>
    </row>
    <row r="67" spans="1:7" s="16" customFormat="1" ht="36" customHeight="1">
      <c r="A67" s="17" t="s">
        <v>267</v>
      </c>
      <c r="B67" s="18"/>
      <c r="C67" s="19" t="s">
        <v>288</v>
      </c>
      <c r="D67" s="20" t="s">
        <v>116</v>
      </c>
      <c r="E67" s="23">
        <v>5864.63</v>
      </c>
      <c r="F67" s="21"/>
      <c r="G67" s="22">
        <f>ROUND(E67*F67,2)</f>
        <v>0</v>
      </c>
    </row>
    <row r="68" spans="1:7" s="16" customFormat="1" ht="36" customHeight="1">
      <c r="A68" s="17" t="s">
        <v>270</v>
      </c>
      <c r="B68" s="18"/>
      <c r="C68" s="19" t="s">
        <v>290</v>
      </c>
      <c r="D68" s="20" t="s">
        <v>116</v>
      </c>
      <c r="E68" s="23">
        <v>28363.200000000001</v>
      </c>
      <c r="F68" s="21"/>
      <c r="G68" s="22">
        <f>ROUND(E68*F68,2)</f>
        <v>0</v>
      </c>
    </row>
    <row r="69" spans="1:7" s="16" customFormat="1" ht="36" customHeight="1">
      <c r="A69" s="17"/>
      <c r="B69" s="18" t="s">
        <v>291</v>
      </c>
      <c r="C69" s="19" t="s">
        <v>292</v>
      </c>
      <c r="D69" s="20" t="s">
        <v>14</v>
      </c>
      <c r="E69" s="23" t="s">
        <v>14</v>
      </c>
      <c r="F69" s="21" t="s">
        <v>14</v>
      </c>
      <c r="G69" s="22" t="s">
        <v>14</v>
      </c>
    </row>
    <row r="70" spans="1:7" s="16" customFormat="1" ht="36" customHeight="1">
      <c r="A70" s="17" t="s">
        <v>271</v>
      </c>
      <c r="B70" s="18"/>
      <c r="C70" s="19" t="s">
        <v>294</v>
      </c>
      <c r="D70" s="20" t="s">
        <v>116</v>
      </c>
      <c r="E70" s="23">
        <v>3364.7</v>
      </c>
      <c r="F70" s="21"/>
      <c r="G70" s="22">
        <f>ROUND(E70*F70,2)</f>
        <v>0</v>
      </c>
    </row>
    <row r="71" spans="1:7" s="16" customFormat="1" ht="36" customHeight="1">
      <c r="A71" s="9"/>
      <c r="B71" s="10" t="s">
        <v>295</v>
      </c>
      <c r="C71" s="11" t="s">
        <v>296</v>
      </c>
      <c r="D71" s="12" t="s">
        <v>14</v>
      </c>
      <c r="E71" s="13" t="s">
        <v>14</v>
      </c>
      <c r="F71" s="14" t="s">
        <v>14</v>
      </c>
      <c r="G71" s="15" t="s">
        <v>14</v>
      </c>
    </row>
    <row r="72" spans="1:7" s="16" customFormat="1" ht="36" customHeight="1">
      <c r="A72" s="17"/>
      <c r="B72" s="18" t="s">
        <v>297</v>
      </c>
      <c r="C72" s="19" t="s">
        <v>298</v>
      </c>
      <c r="D72" s="20" t="s">
        <v>14</v>
      </c>
      <c r="E72" s="23" t="s">
        <v>14</v>
      </c>
      <c r="F72" s="21" t="s">
        <v>14</v>
      </c>
      <c r="G72" s="22" t="s">
        <v>14</v>
      </c>
    </row>
    <row r="73" spans="1:7" s="16" customFormat="1" ht="36" customHeight="1">
      <c r="A73" s="17" t="s">
        <v>275</v>
      </c>
      <c r="B73" s="18"/>
      <c r="C73" s="19" t="s">
        <v>300</v>
      </c>
      <c r="D73" s="20" t="s">
        <v>90</v>
      </c>
      <c r="E73" s="23">
        <v>24</v>
      </c>
      <c r="F73" s="21"/>
      <c r="G73" s="22">
        <f>ROUND(E73*F73,2)</f>
        <v>0</v>
      </c>
    </row>
    <row r="74" spans="1:7" s="16" customFormat="1" ht="36" customHeight="1">
      <c r="A74" s="17"/>
      <c r="B74" s="18" t="s">
        <v>301</v>
      </c>
      <c r="C74" s="19" t="s">
        <v>302</v>
      </c>
      <c r="D74" s="20" t="s">
        <v>14</v>
      </c>
      <c r="E74" s="23" t="s">
        <v>14</v>
      </c>
      <c r="F74" s="21" t="s">
        <v>14</v>
      </c>
      <c r="G74" s="22" t="s">
        <v>14</v>
      </c>
    </row>
    <row r="75" spans="1:7" s="16" customFormat="1" ht="36" customHeight="1">
      <c r="A75" s="17" t="s">
        <v>279</v>
      </c>
      <c r="B75" s="18"/>
      <c r="C75" s="19" t="s">
        <v>305</v>
      </c>
      <c r="D75" s="20" t="s">
        <v>76</v>
      </c>
      <c r="E75" s="23">
        <v>203.47</v>
      </c>
      <c r="F75" s="21"/>
      <c r="G75" s="22">
        <f t="shared" ref="G75:G76" si="3">ROUND(E75*F75,2)</f>
        <v>0</v>
      </c>
    </row>
    <row r="76" spans="1:7" s="16" customFormat="1" ht="36" customHeight="1">
      <c r="A76" s="17" t="s">
        <v>281</v>
      </c>
      <c r="B76" s="18"/>
      <c r="C76" s="19" t="s">
        <v>306</v>
      </c>
      <c r="D76" s="20" t="s">
        <v>80</v>
      </c>
      <c r="E76" s="23">
        <v>1</v>
      </c>
      <c r="F76" s="21"/>
      <c r="G76" s="22">
        <f t="shared" si="3"/>
        <v>0</v>
      </c>
    </row>
    <row r="77" spans="1:7" s="16" customFormat="1" ht="36" customHeight="1">
      <c r="A77" s="17"/>
      <c r="B77" s="18" t="s">
        <v>307</v>
      </c>
      <c r="C77" s="19" t="s">
        <v>308</v>
      </c>
      <c r="D77" s="20" t="s">
        <v>14</v>
      </c>
      <c r="E77" s="23" t="s">
        <v>14</v>
      </c>
      <c r="F77" s="21" t="s">
        <v>14</v>
      </c>
      <c r="G77" s="22" t="s">
        <v>14</v>
      </c>
    </row>
    <row r="78" spans="1:7" s="16" customFormat="1" ht="36" customHeight="1">
      <c r="A78" s="17" t="s">
        <v>287</v>
      </c>
      <c r="B78" s="18"/>
      <c r="C78" s="19" t="s">
        <v>309</v>
      </c>
      <c r="D78" s="20" t="s">
        <v>76</v>
      </c>
      <c r="E78" s="23">
        <v>38</v>
      </c>
      <c r="F78" s="21"/>
      <c r="G78" s="22">
        <f>ROUND(E78*F78,2)</f>
        <v>0</v>
      </c>
    </row>
    <row r="79" spans="1:7" s="16" customFormat="1" ht="36" customHeight="1">
      <c r="A79" s="9"/>
      <c r="B79" s="10" t="s">
        <v>310</v>
      </c>
      <c r="C79" s="11" t="s">
        <v>311</v>
      </c>
      <c r="D79" s="12" t="s">
        <v>14</v>
      </c>
      <c r="E79" s="13" t="s">
        <v>14</v>
      </c>
      <c r="F79" s="14" t="s">
        <v>14</v>
      </c>
      <c r="G79" s="15" t="s">
        <v>14</v>
      </c>
    </row>
    <row r="80" spans="1:7" s="16" customFormat="1" ht="36" customHeight="1">
      <c r="A80" s="17"/>
      <c r="B80" s="18" t="s">
        <v>312</v>
      </c>
      <c r="C80" s="19" t="s">
        <v>313</v>
      </c>
      <c r="D80" s="20" t="s">
        <v>14</v>
      </c>
      <c r="E80" s="23" t="s">
        <v>14</v>
      </c>
      <c r="F80" s="21" t="s">
        <v>14</v>
      </c>
      <c r="G80" s="22" t="s">
        <v>14</v>
      </c>
    </row>
    <row r="81" spans="1:8" s="16" customFormat="1" ht="36" customHeight="1">
      <c r="A81" s="17" t="s">
        <v>289</v>
      </c>
      <c r="B81" s="18"/>
      <c r="C81" s="19" t="s">
        <v>314</v>
      </c>
      <c r="D81" s="20" t="s">
        <v>76</v>
      </c>
      <c r="E81" s="23">
        <v>4923</v>
      </c>
      <c r="F81" s="21"/>
      <c r="G81" s="22">
        <f t="shared" ref="G81:G84" si="4">ROUND(E81*F81,2)</f>
        <v>0</v>
      </c>
    </row>
    <row r="82" spans="1:8" s="16" customFormat="1" ht="36" customHeight="1">
      <c r="A82" s="17" t="s">
        <v>293</v>
      </c>
      <c r="B82" s="18"/>
      <c r="C82" s="19" t="s">
        <v>315</v>
      </c>
      <c r="D82" s="20" t="s">
        <v>76</v>
      </c>
      <c r="E82" s="23">
        <v>602</v>
      </c>
      <c r="F82" s="21"/>
      <c r="G82" s="22">
        <f t="shared" si="4"/>
        <v>0</v>
      </c>
    </row>
    <row r="83" spans="1:8" s="16" customFormat="1" ht="36" customHeight="1">
      <c r="A83" s="17" t="s">
        <v>299</v>
      </c>
      <c r="B83" s="18"/>
      <c r="C83" s="19" t="s">
        <v>316</v>
      </c>
      <c r="D83" s="20" t="s">
        <v>76</v>
      </c>
      <c r="E83" s="23">
        <v>130</v>
      </c>
      <c r="F83" s="21"/>
      <c r="G83" s="22">
        <f t="shared" si="4"/>
        <v>0</v>
      </c>
    </row>
    <row r="84" spans="1:8" s="16" customFormat="1" ht="36" customHeight="1">
      <c r="A84" s="17" t="s">
        <v>303</v>
      </c>
      <c r="B84" s="18" t="s">
        <v>317</v>
      </c>
      <c r="C84" s="19" t="s">
        <v>318</v>
      </c>
      <c r="D84" s="20" t="s">
        <v>76</v>
      </c>
      <c r="E84" s="23">
        <v>2164</v>
      </c>
      <c r="F84" s="21"/>
      <c r="G84" s="22">
        <f t="shared" si="4"/>
        <v>0</v>
      </c>
    </row>
    <row r="85" spans="1:8" s="16" customFormat="1" ht="36" customHeight="1">
      <c r="A85" s="9"/>
      <c r="B85" s="10" t="s">
        <v>319</v>
      </c>
      <c r="C85" s="11" t="s">
        <v>320</v>
      </c>
      <c r="D85" s="12" t="s">
        <v>14</v>
      </c>
      <c r="E85" s="13" t="s">
        <v>14</v>
      </c>
      <c r="F85" s="14" t="s">
        <v>14</v>
      </c>
      <c r="G85" s="15" t="s">
        <v>14</v>
      </c>
    </row>
    <row r="86" spans="1:8" s="16" customFormat="1" ht="36" customHeight="1" thickBot="1">
      <c r="A86" s="17" t="s">
        <v>304</v>
      </c>
      <c r="B86" s="18" t="s">
        <v>321</v>
      </c>
      <c r="C86" s="19" t="s">
        <v>322</v>
      </c>
      <c r="D86" s="20" t="s">
        <v>76</v>
      </c>
      <c r="E86" s="23">
        <v>38</v>
      </c>
      <c r="F86" s="21"/>
      <c r="G86" s="22">
        <f>ROUND(E86*F86,2)</f>
        <v>0</v>
      </c>
    </row>
    <row r="87" spans="1:8" s="16" customFormat="1" ht="36" customHeight="1" thickBot="1">
      <c r="A87" s="24"/>
      <c r="B87" s="33" t="s">
        <v>30</v>
      </c>
      <c r="C87" s="34"/>
      <c r="D87" s="35"/>
      <c r="E87" s="35"/>
      <c r="F87" s="36"/>
      <c r="G87" s="25">
        <f>SUBTOTAL(9,G6:G86)</f>
        <v>0</v>
      </c>
    </row>
    <row r="89" spans="1:8" s="31" customFormat="1">
      <c r="A89" s="26"/>
      <c r="B89" s="27"/>
      <c r="C89" s="28"/>
      <c r="D89" s="29"/>
      <c r="E89" s="30"/>
      <c r="H89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Zeros="0" workbookViewId="0">
      <selection activeCell="J3" sqref="J3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8" ht="60" customHeight="1">
      <c r="A1" s="1" t="s">
        <v>0</v>
      </c>
      <c r="B1" s="73" t="s">
        <v>172</v>
      </c>
      <c r="C1" s="82"/>
      <c r="D1" s="82"/>
      <c r="E1" s="82"/>
      <c r="F1" s="82"/>
      <c r="G1" s="74"/>
    </row>
    <row r="2" spans="1:8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8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8" ht="30" customHeight="1" thickBot="1">
      <c r="A4" s="79" t="s">
        <v>49</v>
      </c>
      <c r="B4" s="80"/>
      <c r="C4" s="80"/>
      <c r="D4" s="80"/>
      <c r="E4" s="80"/>
      <c r="F4" s="80"/>
      <c r="G4" s="81"/>
    </row>
    <row r="5" spans="1:8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8" s="16" customFormat="1" ht="36" customHeight="1">
      <c r="A6" s="9"/>
      <c r="B6" s="10" t="s">
        <v>171</v>
      </c>
      <c r="C6" s="11" t="s">
        <v>170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8" s="16" customFormat="1" ht="36" customHeight="1">
      <c r="A7" s="17"/>
      <c r="B7" s="18" t="s">
        <v>169</v>
      </c>
      <c r="C7" s="19" t="s">
        <v>168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8" s="16" customFormat="1" ht="36" customHeight="1">
      <c r="A8" s="17" t="s">
        <v>15</v>
      </c>
      <c r="B8" s="18"/>
      <c r="C8" s="19" t="s">
        <v>167</v>
      </c>
      <c r="D8" s="20" t="s">
        <v>116</v>
      </c>
      <c r="E8" s="23">
        <v>332</v>
      </c>
      <c r="F8" s="21"/>
      <c r="G8" s="22">
        <f>ROUND(E8*F8,2)</f>
        <v>0</v>
      </c>
      <c r="H8" s="47"/>
    </row>
    <row r="9" spans="1:8" s="16" customFormat="1" ht="36" customHeight="1">
      <c r="A9" s="17" t="s">
        <v>16</v>
      </c>
      <c r="B9" s="18"/>
      <c r="C9" s="19" t="s">
        <v>166</v>
      </c>
      <c r="D9" s="20" t="s">
        <v>116</v>
      </c>
      <c r="E9" s="23">
        <v>163</v>
      </c>
      <c r="F9" s="21"/>
      <c r="G9" s="22">
        <f>ROUND(E9*F9,2)</f>
        <v>0</v>
      </c>
      <c r="H9" s="47"/>
    </row>
    <row r="10" spans="1:8" s="16" customFormat="1" ht="36" customHeight="1">
      <c r="A10" s="17" t="s">
        <v>17</v>
      </c>
      <c r="B10" s="18"/>
      <c r="C10" s="19" t="s">
        <v>165</v>
      </c>
      <c r="D10" s="20" t="s">
        <v>116</v>
      </c>
      <c r="E10" s="23">
        <v>149</v>
      </c>
      <c r="F10" s="21"/>
      <c r="G10" s="22">
        <f>ROUND(E10*F10,2)</f>
        <v>0</v>
      </c>
      <c r="H10" s="47"/>
    </row>
    <row r="11" spans="1:8" s="16" customFormat="1" ht="36" customHeight="1">
      <c r="A11" s="17" t="s">
        <v>18</v>
      </c>
      <c r="B11" s="18"/>
      <c r="C11" s="19" t="s">
        <v>164</v>
      </c>
      <c r="D11" s="20" t="s">
        <v>116</v>
      </c>
      <c r="E11" s="23">
        <v>179</v>
      </c>
      <c r="F11" s="21"/>
      <c r="G11" s="22">
        <f>ROUND(E11*F11,2)</f>
        <v>0</v>
      </c>
      <c r="H11" s="47"/>
    </row>
    <row r="12" spans="1:8" s="16" customFormat="1" ht="36" customHeight="1">
      <c r="A12" s="17"/>
      <c r="B12" s="18" t="s">
        <v>163</v>
      </c>
      <c r="C12" s="19" t="s">
        <v>162</v>
      </c>
      <c r="D12" s="20" t="s">
        <v>14</v>
      </c>
      <c r="E12" s="23" t="s">
        <v>14</v>
      </c>
      <c r="F12" s="21" t="s">
        <v>14</v>
      </c>
      <c r="G12" s="22" t="s">
        <v>14</v>
      </c>
      <c r="H12" s="47"/>
    </row>
    <row r="13" spans="1:8" s="16" customFormat="1" ht="36" customHeight="1">
      <c r="A13" s="17" t="s">
        <v>19</v>
      </c>
      <c r="B13" s="18"/>
      <c r="C13" s="19" t="s">
        <v>161</v>
      </c>
      <c r="D13" s="20" t="s">
        <v>29</v>
      </c>
      <c r="E13" s="23">
        <v>83</v>
      </c>
      <c r="F13" s="21"/>
      <c r="G13" s="22">
        <f t="shared" ref="G13:G23" si="0">ROUND(E13*F13,2)</f>
        <v>0</v>
      </c>
      <c r="H13" s="47"/>
    </row>
    <row r="14" spans="1:8" s="16" customFormat="1" ht="36" customHeight="1">
      <c r="A14" s="17" t="s">
        <v>20</v>
      </c>
      <c r="B14" s="18"/>
      <c r="C14" s="19" t="s">
        <v>160</v>
      </c>
      <c r="D14" s="20" t="s">
        <v>29</v>
      </c>
      <c r="E14" s="23">
        <v>8</v>
      </c>
      <c r="F14" s="21"/>
      <c r="G14" s="22">
        <f t="shared" si="0"/>
        <v>0</v>
      </c>
      <c r="H14" s="47"/>
    </row>
    <row r="15" spans="1:8" s="16" customFormat="1" ht="36" customHeight="1">
      <c r="A15" s="17" t="s">
        <v>21</v>
      </c>
      <c r="B15" s="18"/>
      <c r="C15" s="19" t="s">
        <v>159</v>
      </c>
      <c r="D15" s="20" t="s">
        <v>29</v>
      </c>
      <c r="E15" s="23">
        <v>22</v>
      </c>
      <c r="F15" s="21"/>
      <c r="G15" s="22">
        <f t="shared" si="0"/>
        <v>0</v>
      </c>
      <c r="H15" s="47"/>
    </row>
    <row r="16" spans="1:8" s="16" customFormat="1" ht="36" customHeight="1">
      <c r="A16" s="17" t="s">
        <v>22</v>
      </c>
      <c r="B16" s="18"/>
      <c r="C16" s="19" t="s">
        <v>158</v>
      </c>
      <c r="D16" s="20" t="s">
        <v>29</v>
      </c>
      <c r="E16" s="23">
        <v>15</v>
      </c>
      <c r="F16" s="21"/>
      <c r="G16" s="22">
        <f t="shared" si="0"/>
        <v>0</v>
      </c>
      <c r="H16" s="47"/>
    </row>
    <row r="17" spans="1:10" s="16" customFormat="1" ht="36" customHeight="1">
      <c r="A17" s="17" t="s">
        <v>23</v>
      </c>
      <c r="B17" s="18"/>
      <c r="C17" s="19" t="s">
        <v>157</v>
      </c>
      <c r="D17" s="20" t="s">
        <v>29</v>
      </c>
      <c r="E17" s="23">
        <v>18</v>
      </c>
      <c r="F17" s="21"/>
      <c r="G17" s="22">
        <f t="shared" si="0"/>
        <v>0</v>
      </c>
      <c r="H17" s="47"/>
    </row>
    <row r="18" spans="1:10" s="16" customFormat="1" ht="36" customHeight="1">
      <c r="A18" s="17" t="s">
        <v>24</v>
      </c>
      <c r="B18" s="18"/>
      <c r="C18" s="19" t="s">
        <v>156</v>
      </c>
      <c r="D18" s="20" t="s">
        <v>29</v>
      </c>
      <c r="E18" s="23">
        <v>30</v>
      </c>
      <c r="F18" s="21"/>
      <c r="G18" s="22">
        <f t="shared" si="0"/>
        <v>0</v>
      </c>
      <c r="H18" s="47"/>
    </row>
    <row r="19" spans="1:10" s="16" customFormat="1" ht="36" customHeight="1">
      <c r="A19" s="17" t="s">
        <v>25</v>
      </c>
      <c r="B19" s="18"/>
      <c r="C19" s="19" t="s">
        <v>155</v>
      </c>
      <c r="D19" s="20" t="s">
        <v>29</v>
      </c>
      <c r="E19" s="23">
        <v>8</v>
      </c>
      <c r="F19" s="21"/>
      <c r="G19" s="22">
        <f t="shared" si="0"/>
        <v>0</v>
      </c>
      <c r="H19" s="47"/>
    </row>
    <row r="20" spans="1:10" s="16" customFormat="1" ht="36" customHeight="1">
      <c r="A20" s="17" t="s">
        <v>26</v>
      </c>
      <c r="B20" s="18"/>
      <c r="C20" s="19" t="s">
        <v>154</v>
      </c>
      <c r="D20" s="20" t="s">
        <v>29</v>
      </c>
      <c r="E20" s="23">
        <v>7</v>
      </c>
      <c r="F20" s="21"/>
      <c r="G20" s="22">
        <f t="shared" si="0"/>
        <v>0</v>
      </c>
      <c r="H20" s="47"/>
    </row>
    <row r="21" spans="1:10" s="16" customFormat="1" ht="36" customHeight="1">
      <c r="A21" s="17" t="s">
        <v>27</v>
      </c>
      <c r="B21" s="18"/>
      <c r="C21" s="19" t="s">
        <v>153</v>
      </c>
      <c r="D21" s="20" t="s">
        <v>29</v>
      </c>
      <c r="E21" s="23">
        <v>3</v>
      </c>
      <c r="F21" s="21"/>
      <c r="G21" s="22">
        <f t="shared" si="0"/>
        <v>0</v>
      </c>
      <c r="H21" s="47"/>
    </row>
    <row r="22" spans="1:10" s="16" customFormat="1" ht="36" customHeight="1">
      <c r="A22" s="17" t="s">
        <v>28</v>
      </c>
      <c r="B22" s="18"/>
      <c r="C22" s="19" t="s">
        <v>152</v>
      </c>
      <c r="D22" s="20" t="s">
        <v>29</v>
      </c>
      <c r="E22" s="23">
        <v>3</v>
      </c>
      <c r="F22" s="21"/>
      <c r="G22" s="22">
        <f t="shared" si="0"/>
        <v>0</v>
      </c>
      <c r="H22" s="47"/>
      <c r="J22" s="48">
        <f>E15+E16+E17+E18+E19+E20+E21+E22</f>
        <v>106</v>
      </c>
    </row>
    <row r="23" spans="1:10" s="16" customFormat="1" ht="36" customHeight="1" thickBot="1">
      <c r="A23" s="17" t="s">
        <v>59</v>
      </c>
      <c r="B23" s="18"/>
      <c r="C23" s="19" t="s">
        <v>151</v>
      </c>
      <c r="D23" s="20" t="s">
        <v>29</v>
      </c>
      <c r="E23" s="23">
        <v>4</v>
      </c>
      <c r="F23" s="21"/>
      <c r="G23" s="22">
        <f t="shared" si="0"/>
        <v>0</v>
      </c>
      <c r="H23" s="47"/>
    </row>
    <row r="24" spans="1:10" s="16" customFormat="1" ht="36" customHeight="1" thickBot="1">
      <c r="A24" s="24"/>
      <c r="B24" s="33" t="s">
        <v>30</v>
      </c>
      <c r="C24" s="34"/>
      <c r="D24" s="35"/>
      <c r="E24" s="35"/>
      <c r="F24" s="36"/>
      <c r="G24" s="25">
        <f>SUBTOTAL(9,G6:G23)</f>
        <v>0</v>
      </c>
    </row>
    <row r="26" spans="1:10" s="31" customFormat="1">
      <c r="A26" s="26"/>
      <c r="B26" s="27"/>
      <c r="C26" s="28"/>
      <c r="D26" s="29"/>
      <c r="E26" s="30"/>
      <c r="H2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topLeftCell="A12" workbookViewId="0">
      <selection activeCell="A28" sqref="A28:XFD28"/>
    </sheetView>
  </sheetViews>
  <sheetFormatPr defaultRowHeight="15"/>
  <cols>
    <col min="1" max="1" width="12.7109375" customWidth="1"/>
    <col min="3" max="3" width="48.7109375" customWidth="1"/>
    <col min="4" max="4" width="10.140625" customWidth="1"/>
    <col min="5" max="7" width="12.7109375" customWidth="1"/>
  </cols>
  <sheetData>
    <row r="1" spans="1:7" ht="71.25" customHeight="1">
      <c r="A1" s="1" t="s">
        <v>0</v>
      </c>
      <c r="B1" s="73" t="s">
        <v>174</v>
      </c>
      <c r="C1" s="82"/>
      <c r="D1" s="82"/>
      <c r="E1" s="82"/>
      <c r="F1" s="82"/>
      <c r="G1" s="74"/>
    </row>
    <row r="2" spans="1:7" ht="97.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67</v>
      </c>
      <c r="B4" s="80"/>
      <c r="C4" s="80"/>
      <c r="D4" s="80"/>
      <c r="E4" s="80"/>
      <c r="F4" s="80"/>
      <c r="G4" s="81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68</v>
      </c>
      <c r="C6" s="11" t="s">
        <v>69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70</v>
      </c>
      <c r="C7" s="19" t="s">
        <v>71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72</v>
      </c>
      <c r="D8" s="20" t="s">
        <v>73</v>
      </c>
      <c r="E8" s="23">
        <v>3961.57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74</v>
      </c>
      <c r="D9" s="20" t="s">
        <v>73</v>
      </c>
      <c r="E9" s="23">
        <v>360.06</v>
      </c>
      <c r="F9" s="21"/>
      <c r="G9" s="22">
        <f t="shared" ref="G9:G27" si="0">ROUND(E9*F9,2)</f>
        <v>0</v>
      </c>
    </row>
    <row r="10" spans="1:7" ht="30" customHeight="1">
      <c r="A10" s="17" t="s">
        <v>17</v>
      </c>
      <c r="B10" s="18"/>
      <c r="C10" s="19" t="s">
        <v>75</v>
      </c>
      <c r="D10" s="20" t="s">
        <v>76</v>
      </c>
      <c r="E10" s="23">
        <v>625.15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77</v>
      </c>
      <c r="D11" s="20" t="s">
        <v>76</v>
      </c>
      <c r="E11" s="23">
        <v>568.5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78</v>
      </c>
      <c r="D12" s="20" t="s">
        <v>76</v>
      </c>
      <c r="E12" s="23">
        <v>586.35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79</v>
      </c>
      <c r="D13" s="20" t="s">
        <v>80</v>
      </c>
      <c r="E13" s="42">
        <v>109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81</v>
      </c>
      <c r="D14" s="20" t="s">
        <v>80</v>
      </c>
      <c r="E14" s="42">
        <v>4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82</v>
      </c>
      <c r="D15" s="20" t="s">
        <v>80</v>
      </c>
      <c r="E15" s="42">
        <v>29</v>
      </c>
      <c r="F15" s="21"/>
      <c r="G15" s="22">
        <f t="shared" si="0"/>
        <v>0</v>
      </c>
    </row>
    <row r="16" spans="1:7" ht="30" customHeight="1">
      <c r="A16" s="17" t="s">
        <v>23</v>
      </c>
      <c r="B16" s="18"/>
      <c r="C16" s="19" t="s">
        <v>83</v>
      </c>
      <c r="D16" s="20" t="s">
        <v>80</v>
      </c>
      <c r="E16" s="42">
        <v>10</v>
      </c>
      <c r="F16" s="21"/>
      <c r="G16" s="22">
        <f t="shared" si="0"/>
        <v>0</v>
      </c>
    </row>
    <row r="17" spans="1:7" ht="30" customHeight="1">
      <c r="A17" s="17" t="s">
        <v>24</v>
      </c>
      <c r="B17" s="18"/>
      <c r="C17" s="19" t="s">
        <v>84</v>
      </c>
      <c r="D17" s="20" t="s">
        <v>80</v>
      </c>
      <c r="E17" s="42">
        <v>2</v>
      </c>
      <c r="F17" s="21"/>
      <c r="G17" s="22">
        <f t="shared" si="0"/>
        <v>0</v>
      </c>
    </row>
    <row r="18" spans="1:7" ht="30" customHeight="1">
      <c r="A18" s="17" t="s">
        <v>25</v>
      </c>
      <c r="B18" s="18"/>
      <c r="C18" s="19" t="s">
        <v>85</v>
      </c>
      <c r="D18" s="20" t="s">
        <v>80</v>
      </c>
      <c r="E18" s="42">
        <v>1</v>
      </c>
      <c r="F18" s="21"/>
      <c r="G18" s="22">
        <f t="shared" si="0"/>
        <v>0</v>
      </c>
    </row>
    <row r="19" spans="1:7" ht="30" customHeight="1">
      <c r="A19" s="17" t="s">
        <v>26</v>
      </c>
      <c r="B19" s="18"/>
      <c r="C19" s="19" t="s">
        <v>86</v>
      </c>
      <c r="D19" s="20" t="s">
        <v>80</v>
      </c>
      <c r="E19" s="42">
        <v>1</v>
      </c>
      <c r="F19" s="21"/>
      <c r="G19" s="22">
        <f t="shared" si="0"/>
        <v>0</v>
      </c>
    </row>
    <row r="20" spans="1:7" ht="30" customHeight="1">
      <c r="A20" s="17" t="s">
        <v>27</v>
      </c>
      <c r="B20" s="18"/>
      <c r="C20" s="19" t="s">
        <v>87</v>
      </c>
      <c r="D20" s="20" t="s">
        <v>80</v>
      </c>
      <c r="E20" s="42">
        <v>34</v>
      </c>
      <c r="F20" s="21"/>
      <c r="G20" s="22">
        <f t="shared" si="0"/>
        <v>0</v>
      </c>
    </row>
    <row r="21" spans="1:7" ht="45" customHeight="1">
      <c r="A21" s="17" t="s">
        <v>28</v>
      </c>
      <c r="B21" s="18"/>
      <c r="C21" s="19" t="s">
        <v>88</v>
      </c>
      <c r="D21" s="20" t="s">
        <v>80</v>
      </c>
      <c r="E21" s="42">
        <v>2</v>
      </c>
      <c r="F21" s="21"/>
      <c r="G21" s="22">
        <f t="shared" si="0"/>
        <v>0</v>
      </c>
    </row>
    <row r="22" spans="1:7" ht="30" customHeight="1">
      <c r="A22" s="17" t="s">
        <v>59</v>
      </c>
      <c r="B22" s="18"/>
      <c r="C22" s="19" t="s">
        <v>89</v>
      </c>
      <c r="D22" s="20" t="s">
        <v>90</v>
      </c>
      <c r="E22" s="23">
        <v>1780</v>
      </c>
      <c r="F22" s="21"/>
      <c r="G22" s="22">
        <f t="shared" si="0"/>
        <v>0</v>
      </c>
    </row>
    <row r="23" spans="1:7" ht="30" customHeight="1">
      <c r="A23" s="17" t="s">
        <v>60</v>
      </c>
      <c r="B23" s="18"/>
      <c r="C23" s="19" t="s">
        <v>91</v>
      </c>
      <c r="D23" s="20" t="s">
        <v>73</v>
      </c>
      <c r="E23" s="23">
        <v>540.09</v>
      </c>
      <c r="F23" s="21"/>
      <c r="G23" s="22">
        <f t="shared" si="0"/>
        <v>0</v>
      </c>
    </row>
    <row r="24" spans="1:7" ht="30" customHeight="1">
      <c r="A24" s="17" t="s">
        <v>92</v>
      </c>
      <c r="B24" s="18"/>
      <c r="C24" s="19" t="s">
        <v>93</v>
      </c>
      <c r="D24" s="20" t="s">
        <v>73</v>
      </c>
      <c r="E24" s="23">
        <v>2302.7399999999998</v>
      </c>
      <c r="F24" s="21"/>
      <c r="G24" s="22">
        <f t="shared" si="0"/>
        <v>0</v>
      </c>
    </row>
    <row r="25" spans="1:7" ht="30" customHeight="1">
      <c r="A25" s="17" t="s">
        <v>94</v>
      </c>
      <c r="B25" s="18"/>
      <c r="C25" s="19" t="s">
        <v>95</v>
      </c>
      <c r="D25" s="20" t="s">
        <v>76</v>
      </c>
      <c r="E25" s="23">
        <v>58.8</v>
      </c>
      <c r="F25" s="21"/>
      <c r="G25" s="22">
        <f t="shared" si="0"/>
        <v>0</v>
      </c>
    </row>
    <row r="26" spans="1:7" ht="30" customHeight="1">
      <c r="A26" s="17" t="s">
        <v>96</v>
      </c>
      <c r="B26" s="18"/>
      <c r="C26" s="19" t="s">
        <v>97</v>
      </c>
      <c r="D26" s="20" t="s">
        <v>80</v>
      </c>
      <c r="E26" s="42">
        <v>11</v>
      </c>
      <c r="F26" s="21"/>
      <c r="G26" s="22">
        <f t="shared" si="0"/>
        <v>0</v>
      </c>
    </row>
    <row r="27" spans="1:7" ht="30" customHeight="1" thickBot="1">
      <c r="A27" s="17" t="s">
        <v>98</v>
      </c>
      <c r="B27" s="18"/>
      <c r="C27" s="19" t="s">
        <v>99</v>
      </c>
      <c r="D27" s="20" t="s">
        <v>80</v>
      </c>
      <c r="E27" s="42">
        <v>3</v>
      </c>
      <c r="F27" s="21"/>
      <c r="G27" s="22">
        <f t="shared" si="0"/>
        <v>0</v>
      </c>
    </row>
    <row r="28" spans="1:7" ht="36" customHeight="1" thickBot="1">
      <c r="A28" s="24"/>
      <c r="B28" s="33" t="s">
        <v>30</v>
      </c>
      <c r="C28" s="34"/>
      <c r="D28" s="35"/>
      <c r="E28" s="35"/>
      <c r="F28" s="36"/>
      <c r="G28" s="25">
        <f>SUBTOTAL(9,G6:G27)</f>
        <v>0</v>
      </c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Zeros="0" topLeftCell="A3" workbookViewId="0">
      <selection activeCell="G15" sqref="G15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175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128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68</v>
      </c>
      <c r="C6" s="11" t="s">
        <v>69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129</v>
      </c>
      <c r="C7" s="19" t="s">
        <v>130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131</v>
      </c>
      <c r="D8" s="20" t="s">
        <v>80</v>
      </c>
      <c r="E8" s="23">
        <v>1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19" t="s">
        <v>132</v>
      </c>
      <c r="D9" s="20" t="s">
        <v>73</v>
      </c>
      <c r="E9" s="23">
        <v>756.15</v>
      </c>
      <c r="F9" s="21"/>
      <c r="G9" s="22">
        <f t="shared" ref="G9:G14" si="0">ROUND(E9*F9,2)</f>
        <v>0</v>
      </c>
    </row>
    <row r="10" spans="1:7" s="16" customFormat="1" ht="36" customHeight="1">
      <c r="A10" s="17" t="s">
        <v>17</v>
      </c>
      <c r="B10" s="18"/>
      <c r="C10" s="19" t="s">
        <v>133</v>
      </c>
      <c r="D10" s="20" t="s">
        <v>116</v>
      </c>
      <c r="E10" s="23">
        <v>677.73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/>
      <c r="C11" s="19" t="s">
        <v>134</v>
      </c>
      <c r="D11" s="20" t="s">
        <v>116</v>
      </c>
      <c r="E11" s="23">
        <v>759.06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135</v>
      </c>
      <c r="D12" s="20" t="s">
        <v>73</v>
      </c>
      <c r="E12" s="23">
        <v>203.32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136</v>
      </c>
      <c r="D13" s="20" t="s">
        <v>116</v>
      </c>
      <c r="E13" s="23">
        <v>759.06</v>
      </c>
      <c r="F13" s="21"/>
      <c r="G13" s="22">
        <f t="shared" si="0"/>
        <v>0</v>
      </c>
    </row>
    <row r="14" spans="1:7" s="16" customFormat="1" ht="36" customHeight="1" thickBot="1">
      <c r="A14" s="17" t="s">
        <v>21</v>
      </c>
      <c r="B14" s="18"/>
      <c r="C14" s="19" t="s">
        <v>137</v>
      </c>
      <c r="D14" s="20" t="s">
        <v>116</v>
      </c>
      <c r="E14" s="23">
        <v>677.73</v>
      </c>
      <c r="F14" s="21"/>
      <c r="G14" s="22">
        <f t="shared" si="0"/>
        <v>0</v>
      </c>
    </row>
    <row r="15" spans="1:7" s="16" customFormat="1" ht="36" customHeight="1" thickBot="1">
      <c r="A15" s="24"/>
      <c r="B15" s="33" t="s">
        <v>30</v>
      </c>
      <c r="C15" s="34"/>
      <c r="D15" s="35"/>
      <c r="E15" s="35"/>
      <c r="F15" s="36"/>
      <c r="G15" s="25">
        <f>SUBTOTAL(9,G6:G14)</f>
        <v>0</v>
      </c>
    </row>
    <row r="17" spans="3:5">
      <c r="C17" s="28"/>
      <c r="E17" s="30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Zeros="0" topLeftCell="A12" workbookViewId="0">
      <selection activeCell="G18" activeCellId="1" sqref="G9:G15 G18:G23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73" t="s">
        <v>176</v>
      </c>
      <c r="C1" s="82"/>
      <c r="D1" s="82"/>
      <c r="E1" s="82"/>
      <c r="F1" s="82"/>
      <c r="G1" s="74"/>
    </row>
    <row r="2" spans="1:7" ht="104.4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42</v>
      </c>
      <c r="B4" s="80"/>
      <c r="C4" s="80"/>
      <c r="D4" s="80"/>
      <c r="E4" s="80"/>
      <c r="F4" s="80"/>
      <c r="G4" s="81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31</v>
      </c>
      <c r="C7" s="19" t="s">
        <v>40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32</v>
      </c>
      <c r="D8" s="20" t="s">
        <v>29</v>
      </c>
      <c r="E8" s="39">
        <v>182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19" t="s">
        <v>33</v>
      </c>
      <c r="D9" s="20" t="s">
        <v>29</v>
      </c>
      <c r="E9" s="39">
        <v>91</v>
      </c>
      <c r="F9" s="21"/>
      <c r="G9" s="22">
        <f t="shared" ref="G9:G15" si="0">ROUND(E9*F9,2)</f>
        <v>0</v>
      </c>
    </row>
    <row r="10" spans="1:7" s="16" customFormat="1" ht="36" customHeight="1">
      <c r="A10" s="17" t="s">
        <v>17</v>
      </c>
      <c r="B10" s="18"/>
      <c r="C10" s="19" t="s">
        <v>34</v>
      </c>
      <c r="D10" s="20" t="s">
        <v>29</v>
      </c>
      <c r="E10" s="39">
        <v>30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/>
      <c r="C11" s="19" t="s">
        <v>35</v>
      </c>
      <c r="D11" s="20" t="s">
        <v>29</v>
      </c>
      <c r="E11" s="39">
        <v>2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36</v>
      </c>
      <c r="D12" s="20" t="s">
        <v>29</v>
      </c>
      <c r="E12" s="39">
        <v>3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58</v>
      </c>
      <c r="D13" s="20" t="s">
        <v>29</v>
      </c>
      <c r="E13" s="39">
        <v>2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37</v>
      </c>
      <c r="D14" s="20" t="s">
        <v>29</v>
      </c>
      <c r="E14" s="39">
        <v>3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38</v>
      </c>
      <c r="D15" s="20" t="s">
        <v>39</v>
      </c>
      <c r="E15" s="40">
        <v>1.2500000000000001E-2</v>
      </c>
      <c r="F15" s="21"/>
      <c r="G15" s="22">
        <f t="shared" si="0"/>
        <v>0</v>
      </c>
    </row>
    <row r="16" spans="1:7" s="16" customFormat="1" ht="36" customHeight="1">
      <c r="A16" s="9"/>
      <c r="B16" s="10" t="s">
        <v>41</v>
      </c>
      <c r="C16" s="11" t="s">
        <v>42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7" s="16" customFormat="1" ht="36" customHeight="1">
      <c r="A17" s="17"/>
      <c r="B17" s="18" t="s">
        <v>43</v>
      </c>
      <c r="C17" s="19" t="s">
        <v>44</v>
      </c>
      <c r="D17" s="20" t="s">
        <v>14</v>
      </c>
      <c r="E17" s="23" t="s">
        <v>14</v>
      </c>
      <c r="F17" s="21" t="s">
        <v>14</v>
      </c>
      <c r="G17" s="22" t="s">
        <v>14</v>
      </c>
    </row>
    <row r="18" spans="1:7" s="16" customFormat="1" ht="36" customHeight="1">
      <c r="A18" s="17" t="s">
        <v>23</v>
      </c>
      <c r="B18" s="18"/>
      <c r="C18" s="19" t="s">
        <v>61</v>
      </c>
      <c r="D18" s="20" t="s">
        <v>29</v>
      </c>
      <c r="E18" s="39">
        <v>71</v>
      </c>
      <c r="F18" s="21"/>
      <c r="G18" s="22">
        <f t="shared" ref="G18:G23" si="1">ROUND(E18*F18,2)</f>
        <v>0</v>
      </c>
    </row>
    <row r="19" spans="1:7" s="16" customFormat="1" ht="36" customHeight="1">
      <c r="A19" s="17" t="s">
        <v>24</v>
      </c>
      <c r="B19" s="18"/>
      <c r="C19" s="19" t="s">
        <v>62</v>
      </c>
      <c r="D19" s="20" t="s">
        <v>29</v>
      </c>
      <c r="E19" s="39">
        <v>73</v>
      </c>
      <c r="F19" s="21"/>
      <c r="G19" s="22">
        <f t="shared" si="1"/>
        <v>0</v>
      </c>
    </row>
    <row r="20" spans="1:7" s="16" customFormat="1" ht="36" customHeight="1">
      <c r="A20" s="17" t="s">
        <v>25</v>
      </c>
      <c r="B20" s="18"/>
      <c r="C20" s="19" t="s">
        <v>63</v>
      </c>
      <c r="D20" s="20" t="s">
        <v>29</v>
      </c>
      <c r="E20" s="39">
        <v>36</v>
      </c>
      <c r="F20" s="21"/>
      <c r="G20" s="22">
        <f t="shared" si="1"/>
        <v>0</v>
      </c>
    </row>
    <row r="21" spans="1:7" s="16" customFormat="1" ht="36" customHeight="1">
      <c r="A21" s="17" t="s">
        <v>26</v>
      </c>
      <c r="B21" s="18"/>
      <c r="C21" s="19" t="s">
        <v>64</v>
      </c>
      <c r="D21" s="20" t="s">
        <v>29</v>
      </c>
      <c r="E21" s="39">
        <v>15</v>
      </c>
      <c r="F21" s="21"/>
      <c r="G21" s="22">
        <f t="shared" si="1"/>
        <v>0</v>
      </c>
    </row>
    <row r="22" spans="1:7" s="16" customFormat="1" ht="36" customHeight="1">
      <c r="A22" s="17" t="s">
        <v>27</v>
      </c>
      <c r="B22" s="18"/>
      <c r="C22" s="19" t="s">
        <v>65</v>
      </c>
      <c r="D22" s="20" t="s">
        <v>29</v>
      </c>
      <c r="E22" s="39">
        <v>9</v>
      </c>
      <c r="F22" s="21"/>
      <c r="G22" s="22">
        <f t="shared" si="1"/>
        <v>0</v>
      </c>
    </row>
    <row r="23" spans="1:7" s="16" customFormat="1" ht="36" customHeight="1" thickBot="1">
      <c r="A23" s="17" t="s">
        <v>28</v>
      </c>
      <c r="B23" s="18"/>
      <c r="C23" s="19" t="s">
        <v>66</v>
      </c>
      <c r="D23" s="20" t="s">
        <v>29</v>
      </c>
      <c r="E23" s="39">
        <v>1134</v>
      </c>
      <c r="F23" s="21"/>
      <c r="G23" s="22">
        <f t="shared" si="1"/>
        <v>0</v>
      </c>
    </row>
    <row r="24" spans="1:7" s="16" customFormat="1" ht="36" customHeight="1" thickBot="1">
      <c r="A24" s="24"/>
      <c r="B24" s="33" t="s">
        <v>30</v>
      </c>
      <c r="C24" s="34"/>
      <c r="D24" s="35"/>
      <c r="E24" s="35"/>
      <c r="F24" s="36"/>
      <c r="G24" s="25">
        <f>SUBTOTAL(9,G6:G23)</f>
        <v>0</v>
      </c>
    </row>
    <row r="26" spans="1:7">
      <c r="C26" s="28"/>
      <c r="E26" s="30"/>
    </row>
  </sheetData>
  <mergeCells count="4">
    <mergeCell ref="B1:G1"/>
    <mergeCell ref="B2:G2"/>
    <mergeCell ref="B3:G3"/>
    <mergeCell ref="A4:G4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Zeros="0" workbookViewId="0">
      <selection activeCell="G10" sqref="G10"/>
    </sheetView>
  </sheetViews>
  <sheetFormatPr defaultRowHeight="15"/>
  <cols>
    <col min="1" max="1" width="12.7109375" customWidth="1"/>
    <col min="3" max="3" width="48.7109375" customWidth="1"/>
    <col min="4" max="4" width="10.140625" customWidth="1"/>
    <col min="5" max="5" width="12.7109375" customWidth="1"/>
    <col min="6" max="6" width="12.5703125" customWidth="1"/>
    <col min="7" max="7" width="12.7109375" customWidth="1"/>
  </cols>
  <sheetData>
    <row r="1" spans="1:7" ht="60" customHeight="1">
      <c r="A1" s="1" t="s">
        <v>0</v>
      </c>
      <c r="B1" s="73" t="s">
        <v>173</v>
      </c>
      <c r="C1" s="82"/>
      <c r="D1" s="82"/>
      <c r="E1" s="82"/>
      <c r="F1" s="82"/>
      <c r="G1" s="74"/>
    </row>
    <row r="2" spans="1:7" ht="10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100</v>
      </c>
      <c r="B4" s="80"/>
      <c r="C4" s="80"/>
      <c r="D4" s="80"/>
      <c r="E4" s="80"/>
      <c r="F4" s="80"/>
      <c r="G4" s="81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101</v>
      </c>
      <c r="C7" s="19" t="s">
        <v>102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ht="30" customHeight="1" thickBot="1">
      <c r="A8" s="17" t="s">
        <v>15</v>
      </c>
      <c r="B8" s="43"/>
      <c r="C8" s="19" t="s">
        <v>103</v>
      </c>
      <c r="D8" s="20" t="s">
        <v>76</v>
      </c>
      <c r="E8" s="23">
        <v>46.5</v>
      </c>
      <c r="F8" s="21"/>
      <c r="G8" s="22">
        <f>ROUND(E8*F8,2)</f>
        <v>0</v>
      </c>
    </row>
    <row r="9" spans="1:7" ht="30" customHeight="1" thickBot="1">
      <c r="A9" s="24"/>
      <c r="B9" s="33" t="s">
        <v>30</v>
      </c>
      <c r="C9" s="34"/>
      <c r="D9" s="35"/>
      <c r="E9" s="35"/>
      <c r="F9" s="36"/>
      <c r="G9" s="25">
        <f>SUBTOTAL(9,G8)</f>
        <v>0</v>
      </c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Zeros="0" topLeftCell="A4" workbookViewId="0">
      <selection activeCell="G18" sqref="G18"/>
    </sheetView>
  </sheetViews>
  <sheetFormatPr defaultRowHeight="15"/>
  <cols>
    <col min="1" max="1" width="12.7109375" customWidth="1"/>
    <col min="3" max="3" width="48.7109375" customWidth="1"/>
    <col min="5" max="7" width="12.7109375" customWidth="1"/>
  </cols>
  <sheetData>
    <row r="1" spans="1:7" ht="60" customHeight="1">
      <c r="A1" s="1" t="s">
        <v>0</v>
      </c>
      <c r="B1" s="73" t="s">
        <v>177</v>
      </c>
      <c r="C1" s="82"/>
      <c r="D1" s="82"/>
      <c r="E1" s="82"/>
      <c r="F1" s="82"/>
      <c r="G1" s="74"/>
    </row>
    <row r="2" spans="1:7" ht="10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45</v>
      </c>
      <c r="B4" s="80"/>
      <c r="C4" s="80"/>
      <c r="D4" s="80"/>
      <c r="E4" s="80"/>
      <c r="F4" s="80"/>
      <c r="G4" s="81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104</v>
      </c>
      <c r="C7" s="19" t="s">
        <v>105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106</v>
      </c>
      <c r="D8" s="20" t="s">
        <v>73</v>
      </c>
      <c r="E8" s="23">
        <v>21.68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74</v>
      </c>
      <c r="D9" s="20" t="s">
        <v>73</v>
      </c>
      <c r="E9" s="23">
        <v>2.66</v>
      </c>
      <c r="F9" s="21"/>
      <c r="G9" s="22">
        <f t="shared" ref="G9:G16" si="0">ROUND(E9*F9,2)</f>
        <v>0</v>
      </c>
    </row>
    <row r="10" spans="1:7" ht="30" customHeight="1">
      <c r="A10" s="17" t="s">
        <v>17</v>
      </c>
      <c r="B10" s="18"/>
      <c r="C10" s="19" t="s">
        <v>107</v>
      </c>
      <c r="D10" s="20" t="s">
        <v>90</v>
      </c>
      <c r="E10" s="23">
        <v>13.5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108</v>
      </c>
      <c r="D11" s="20" t="s">
        <v>90</v>
      </c>
      <c r="E11" s="23">
        <v>11.5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109</v>
      </c>
      <c r="D12" s="20" t="s">
        <v>76</v>
      </c>
      <c r="E12" s="23">
        <v>21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110</v>
      </c>
      <c r="D13" s="20" t="s">
        <v>90</v>
      </c>
      <c r="E13" s="23">
        <v>13.5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91</v>
      </c>
      <c r="D14" s="20" t="s">
        <v>73</v>
      </c>
      <c r="E14" s="23">
        <v>3.99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93</v>
      </c>
      <c r="D15" s="20" t="s">
        <v>73</v>
      </c>
      <c r="E15" s="23">
        <v>12.53</v>
      </c>
      <c r="F15" s="21"/>
      <c r="G15" s="22">
        <f t="shared" si="0"/>
        <v>0</v>
      </c>
    </row>
    <row r="16" spans="1:7" ht="30" customHeight="1" thickBot="1">
      <c r="A16" s="17" t="s">
        <v>23</v>
      </c>
      <c r="B16" s="18"/>
      <c r="C16" s="19" t="s">
        <v>111</v>
      </c>
      <c r="D16" s="20" t="s">
        <v>90</v>
      </c>
      <c r="E16" s="23">
        <v>13</v>
      </c>
      <c r="F16" s="21"/>
      <c r="G16" s="22">
        <f t="shared" si="0"/>
        <v>0</v>
      </c>
    </row>
    <row r="17" spans="1:7" ht="30" customHeight="1" thickBot="1">
      <c r="A17" s="24"/>
      <c r="B17" s="33" t="s">
        <v>30</v>
      </c>
      <c r="C17" s="34"/>
      <c r="D17" s="35"/>
      <c r="E17" s="35"/>
      <c r="F17" s="36"/>
      <c r="G17" s="25">
        <f>SUBTOTAL(9,G7:G16)</f>
        <v>0</v>
      </c>
    </row>
  </sheetData>
  <mergeCells count="4">
    <mergeCell ref="B1:G1"/>
    <mergeCell ref="B2:G2"/>
    <mergeCell ref="B3:G3"/>
    <mergeCell ref="A4:G4"/>
  </mergeCells>
  <conditionalFormatting sqref="G6">
    <cfRule type="cellIs" dxfId="1" priority="1" operator="equal">
      <formula>0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Zeros="0" topLeftCell="A4" workbookViewId="0">
      <selection activeCell="G21" sqref="G21"/>
    </sheetView>
  </sheetViews>
  <sheetFormatPr defaultRowHeight="15"/>
  <cols>
    <col min="1" max="1" width="11.140625" customWidth="1"/>
    <col min="2" max="2" width="10" customWidth="1"/>
    <col min="3" max="3" width="48.7109375" customWidth="1"/>
    <col min="4" max="4" width="9.42578125" customWidth="1"/>
    <col min="5" max="7" width="12.7109375" customWidth="1"/>
  </cols>
  <sheetData>
    <row r="1" spans="1:7" ht="59.25" customHeight="1">
      <c r="A1" s="1" t="s">
        <v>0</v>
      </c>
      <c r="B1" s="73" t="s">
        <v>178</v>
      </c>
      <c r="C1" s="82"/>
      <c r="D1" s="82"/>
      <c r="E1" s="82"/>
      <c r="F1" s="82"/>
      <c r="G1" s="74"/>
    </row>
    <row r="2" spans="1:7" ht="105" customHeight="1">
      <c r="A2" s="2" t="s">
        <v>1</v>
      </c>
      <c r="B2" s="75" t="s">
        <v>2</v>
      </c>
      <c r="C2" s="83"/>
      <c r="D2" s="83"/>
      <c r="E2" s="83"/>
      <c r="F2" s="83"/>
      <c r="G2" s="76"/>
    </row>
    <row r="3" spans="1:7" ht="90" customHeight="1" thickBot="1">
      <c r="A3" s="3" t="s">
        <v>3</v>
      </c>
      <c r="B3" s="77" t="s">
        <v>4</v>
      </c>
      <c r="C3" s="84"/>
      <c r="D3" s="84"/>
      <c r="E3" s="84"/>
      <c r="F3" s="84"/>
      <c r="G3" s="85"/>
    </row>
    <row r="4" spans="1:7" ht="30" customHeight="1" thickBot="1">
      <c r="A4" s="79" t="s">
        <v>127</v>
      </c>
      <c r="B4" s="80"/>
      <c r="C4" s="80"/>
      <c r="D4" s="80"/>
      <c r="E4" s="80"/>
      <c r="F4" s="80"/>
      <c r="G4" s="81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112</v>
      </c>
      <c r="C7" s="19" t="s">
        <v>113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114</v>
      </c>
      <c r="D8" s="20" t="s">
        <v>73</v>
      </c>
      <c r="E8" s="23">
        <v>27.22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115</v>
      </c>
      <c r="D9" s="20" t="s">
        <v>116</v>
      </c>
      <c r="E9" s="23">
        <v>60.5</v>
      </c>
      <c r="F9" s="21"/>
      <c r="G9" s="22">
        <f t="shared" ref="G9:G19" si="0">ROUND(E9*F9,2)</f>
        <v>0</v>
      </c>
    </row>
    <row r="10" spans="1:7" ht="30" customHeight="1">
      <c r="A10" s="17" t="s">
        <v>17</v>
      </c>
      <c r="B10" s="18"/>
      <c r="C10" s="19" t="s">
        <v>117</v>
      </c>
      <c r="D10" s="20" t="s">
        <v>73</v>
      </c>
      <c r="E10" s="23">
        <v>2.56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118</v>
      </c>
      <c r="D11" s="20" t="s">
        <v>76</v>
      </c>
      <c r="E11" s="23">
        <v>14.2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119</v>
      </c>
      <c r="D12" s="20" t="s">
        <v>76</v>
      </c>
      <c r="E12" s="23">
        <v>8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120</v>
      </c>
      <c r="D13" s="20" t="s">
        <v>73</v>
      </c>
      <c r="E13" s="23">
        <v>3.83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121</v>
      </c>
      <c r="D14" s="20" t="s">
        <v>76</v>
      </c>
      <c r="E14" s="23">
        <v>14.2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122</v>
      </c>
      <c r="D15" s="20" t="s">
        <v>123</v>
      </c>
      <c r="E15" s="23">
        <v>2</v>
      </c>
      <c r="F15" s="21"/>
      <c r="G15" s="22">
        <f t="shared" si="0"/>
        <v>0</v>
      </c>
    </row>
    <row r="16" spans="1:7" ht="30" customHeight="1">
      <c r="A16" s="17" t="s">
        <v>23</v>
      </c>
      <c r="B16" s="18"/>
      <c r="C16" s="19" t="s">
        <v>124</v>
      </c>
      <c r="D16" s="20" t="s">
        <v>76</v>
      </c>
      <c r="E16" s="23">
        <v>14.2</v>
      </c>
      <c r="F16" s="21"/>
      <c r="G16" s="22">
        <f t="shared" si="0"/>
        <v>0</v>
      </c>
    </row>
    <row r="17" spans="1:7" ht="30" customHeight="1">
      <c r="A17" s="17" t="s">
        <v>24</v>
      </c>
      <c r="B17" s="18"/>
      <c r="C17" s="19" t="s">
        <v>125</v>
      </c>
      <c r="D17" s="20" t="s">
        <v>80</v>
      </c>
      <c r="E17" s="23">
        <v>1</v>
      </c>
      <c r="F17" s="21"/>
      <c r="G17" s="22">
        <f t="shared" si="0"/>
        <v>0</v>
      </c>
    </row>
    <row r="18" spans="1:7" ht="30" customHeight="1">
      <c r="A18" s="17" t="s">
        <v>25</v>
      </c>
      <c r="B18" s="18"/>
      <c r="C18" s="19" t="s">
        <v>93</v>
      </c>
      <c r="D18" s="20" t="s">
        <v>73</v>
      </c>
      <c r="E18" s="23">
        <v>19.23</v>
      </c>
      <c r="F18" s="21"/>
      <c r="G18" s="22">
        <f t="shared" si="0"/>
        <v>0</v>
      </c>
    </row>
    <row r="19" spans="1:7" ht="30" customHeight="1" thickBot="1">
      <c r="A19" s="17" t="s">
        <v>26</v>
      </c>
      <c r="B19" s="18"/>
      <c r="C19" s="19" t="s">
        <v>126</v>
      </c>
      <c r="D19" s="20" t="s">
        <v>76</v>
      </c>
      <c r="E19" s="23">
        <v>14.5</v>
      </c>
      <c r="F19" s="21"/>
      <c r="G19" s="22">
        <f t="shared" si="0"/>
        <v>0</v>
      </c>
    </row>
    <row r="20" spans="1:7" ht="30" customHeight="1" thickBot="1">
      <c r="A20" s="24"/>
      <c r="B20" s="33" t="s">
        <v>30</v>
      </c>
      <c r="C20" s="34"/>
      <c r="D20" s="35"/>
      <c r="E20" s="35"/>
      <c r="F20" s="36"/>
      <c r="G20" s="25">
        <f>SUBTOTAL(9,G8:G19)</f>
        <v>0</v>
      </c>
    </row>
  </sheetData>
  <mergeCells count="4">
    <mergeCell ref="B1:G1"/>
    <mergeCell ref="B2:G2"/>
    <mergeCell ref="B3:G3"/>
    <mergeCell ref="A4:G4"/>
  </mergeCells>
  <conditionalFormatting sqref="G6">
    <cfRule type="cellIs" dxfId="0" priority="1" operator="equal">
      <formula>0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ZZK</vt:lpstr>
      <vt:lpstr>Roboty drogowe</vt:lpstr>
      <vt:lpstr>DOR</vt:lpstr>
      <vt:lpstr>Kanalizacja deszczowa</vt:lpstr>
      <vt:lpstr>Zbiornik retencyjny</vt:lpstr>
      <vt:lpstr>Zieleń</vt:lpstr>
      <vt:lpstr>Wodociąg</vt:lpstr>
      <vt:lpstr>Kanalizacja sanitarna</vt:lpstr>
      <vt:lpstr>Gazociąg</vt:lpstr>
      <vt:lpstr>KT</vt:lpstr>
      <vt:lpstr>Likwidacja kolizji ENEA</vt:lpstr>
      <vt:lpstr>Budowa oświetlenia</vt:lpstr>
      <vt:lpstr>'Kanalizacja deszczowa'!Obszar_wydruku</vt:lpstr>
      <vt:lpstr>'Budowa oświetlenia'!Tytuły_wydruku</vt:lpstr>
      <vt:lpstr>DOR!Tytuły_wydruku</vt:lpstr>
      <vt:lpstr>KT!Tytuły_wydruku</vt:lpstr>
      <vt:lpstr>'Likwidacja kolizji ENEA'!Tytuły_wydruku</vt:lpstr>
      <vt:lpstr>'Roboty drogowe'!Tytuły_wydruku</vt:lpstr>
      <vt:lpstr>'Zbiornik retencyjny'!Tytuły_wydruku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Śmigielska Anna</cp:lastModifiedBy>
  <cp:lastPrinted>2022-01-12T07:59:33Z</cp:lastPrinted>
  <dcterms:created xsi:type="dcterms:W3CDTF">2021-07-26T09:40:17Z</dcterms:created>
  <dcterms:modified xsi:type="dcterms:W3CDTF">2022-01-12T14:28:38Z</dcterms:modified>
</cp:coreProperties>
</file>