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 activeTab="5"/>
  </bookViews>
  <sheets>
    <sheet name="Budynki" sheetId="1" r:id="rId1"/>
    <sheet name="Budowle" sheetId="9" r:id="rId2"/>
    <sheet name="Kotły" sheetId="3" r:id="rId3"/>
    <sheet name="Sprzęt elektroniczny" sheetId="4" r:id="rId4"/>
    <sheet name="CPM" sheetId="10" r:id="rId5"/>
    <sheet name="odszkodowania" sheetId="11" r:id="rId6"/>
  </sheets>
  <definedNames>
    <definedName name="_xlnm._FilterDatabase" localSheetId="1" hidden="1">Budowle!$B$5:$F$6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3" l="1"/>
  <c r="D7" i="10"/>
  <c r="D13" i="1"/>
  <c r="D7" i="9" l="1"/>
  <c r="D21" i="4" l="1"/>
</calcChain>
</file>

<file path=xl/comments1.xml><?xml version="1.0" encoding="utf-8"?>
<comments xmlns="http://schemas.openxmlformats.org/spreadsheetml/2006/main">
  <authors>
    <author>Agnieszka Słomski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Agnieszka Słomski:</t>
        </r>
        <r>
          <rPr>
            <sz val="9"/>
            <color indexed="81"/>
            <rFont val="Tahoma"/>
            <family val="2"/>
            <charset val="238"/>
          </rPr>
          <t xml:space="preserve">
zsiekszenie wartości 4.880,00 (05.06.2020)</t>
        </r>
      </text>
    </comment>
  </commentList>
</comments>
</file>

<file path=xl/sharedStrings.xml><?xml version="1.0" encoding="utf-8"?>
<sst xmlns="http://schemas.openxmlformats.org/spreadsheetml/2006/main" count="258" uniqueCount="169">
  <si>
    <t>Nr inwent.</t>
  </si>
  <si>
    <t>Nazwa</t>
  </si>
  <si>
    <t>Data rozpoczęcia użytkowania</t>
  </si>
  <si>
    <t>Symbol</t>
  </si>
  <si>
    <t>Grupa 1 - Budynki</t>
  </si>
  <si>
    <t>01129</t>
  </si>
  <si>
    <t>Budynek kotłowni wym.Kasprowicza</t>
  </si>
  <si>
    <t>31.12.2009</t>
  </si>
  <si>
    <t>501/1/03/01/1/02/00/094</t>
  </si>
  <si>
    <t>0194</t>
  </si>
  <si>
    <t>Budynek ul.Sienna</t>
  </si>
  <si>
    <t>31.12.1961</t>
  </si>
  <si>
    <t>550/04/094</t>
  </si>
  <si>
    <t>0865</t>
  </si>
  <si>
    <t>Budynek główny kotłowni Piaskówka</t>
  </si>
  <si>
    <t>28.02.1982</t>
  </si>
  <si>
    <t>500/1/01/01/03/01/094</t>
  </si>
  <si>
    <t>0915</t>
  </si>
  <si>
    <t>Budynek Zakładu Serwisu i Wykonaw.</t>
  </si>
  <si>
    <t>521/23/094</t>
  </si>
  <si>
    <t>0953</t>
  </si>
  <si>
    <t>Budynek W-1 Baza</t>
  </si>
  <si>
    <t>31.12.1984</t>
  </si>
  <si>
    <t>521/22/094</t>
  </si>
  <si>
    <t>1728</t>
  </si>
  <si>
    <t>Wiata magazynowa</t>
  </si>
  <si>
    <t>31.12.1991</t>
  </si>
  <si>
    <t>4772</t>
  </si>
  <si>
    <t>Budynek przepompowni -Wilsona</t>
  </si>
  <si>
    <t>31.12.2004</t>
  </si>
  <si>
    <t>6227</t>
  </si>
  <si>
    <t>Budynek kotłowni -Żabno</t>
  </si>
  <si>
    <t>10.09.2009</t>
  </si>
  <si>
    <t>500/1/01/41/03/01/094</t>
  </si>
  <si>
    <t>RAZEM GRUPA 1</t>
  </si>
  <si>
    <t>Wartość brutto</t>
  </si>
  <si>
    <t>30.11.2003</t>
  </si>
  <si>
    <t>31.12.2010</t>
  </si>
  <si>
    <t>31.12.2018</t>
  </si>
  <si>
    <t>0867</t>
  </si>
  <si>
    <t>Kocioł WR -25</t>
  </si>
  <si>
    <t>0868</t>
  </si>
  <si>
    <t>Kocioł WR-25</t>
  </si>
  <si>
    <t>3691</t>
  </si>
  <si>
    <t>Kocioł wodny</t>
  </si>
  <si>
    <t>31.08.2000</t>
  </si>
  <si>
    <t>3692</t>
  </si>
  <si>
    <t>4203</t>
  </si>
  <si>
    <t>Turbina gazowa</t>
  </si>
  <si>
    <t>30.04.2003</t>
  </si>
  <si>
    <t>500/1/04/01/03/01/094</t>
  </si>
  <si>
    <t>4204</t>
  </si>
  <si>
    <t>Kocioł odzysknicowy</t>
  </si>
  <si>
    <t>4280</t>
  </si>
  <si>
    <t>Kocioł WR-25 w tech.ścian szczelnyc</t>
  </si>
  <si>
    <t>4856</t>
  </si>
  <si>
    <t>Kocioł WIESSMANN</t>
  </si>
  <si>
    <t>30.12.2005</t>
  </si>
  <si>
    <t>500/1/01/04/03/01/094</t>
  </si>
  <si>
    <t>4857</t>
  </si>
  <si>
    <t>Kocioł gazowy</t>
  </si>
  <si>
    <t>500/1/01/60/03/01/094</t>
  </si>
  <si>
    <t>Kocioł parowy</t>
  </si>
  <si>
    <t>31.10.2012</t>
  </si>
  <si>
    <t>500/1/01/58/03/01/094</t>
  </si>
  <si>
    <t>28.12.2012</t>
  </si>
  <si>
    <t>500/1/01/30/03/01/094</t>
  </si>
  <si>
    <t>7156</t>
  </si>
  <si>
    <t>31.12.2012</t>
  </si>
  <si>
    <t>7157</t>
  </si>
  <si>
    <t>500/1/01/59/03/01/094</t>
  </si>
  <si>
    <t>7158</t>
  </si>
  <si>
    <t>7159</t>
  </si>
  <si>
    <t>RAZEM GRUPA 3</t>
  </si>
  <si>
    <t>Grupa 3 - kotły i maszyny energetyczne</t>
  </si>
  <si>
    <t>550/11/094</t>
  </si>
  <si>
    <t>6519</t>
  </si>
  <si>
    <t>Zestaw kamer IP z komputerem</t>
  </si>
  <si>
    <t>30.11.2010</t>
  </si>
  <si>
    <t>6524</t>
  </si>
  <si>
    <t>Zestaw komputerowy -SERWER QNA</t>
  </si>
  <si>
    <t>7514</t>
  </si>
  <si>
    <t>Komputer serwer</t>
  </si>
  <si>
    <t>16.04.2013</t>
  </si>
  <si>
    <t>7530</t>
  </si>
  <si>
    <t>Komputer Serwer ACTINA</t>
  </si>
  <si>
    <t>22.11.2013</t>
  </si>
  <si>
    <t>Zestaw komputerowy</t>
  </si>
  <si>
    <t>7713</t>
  </si>
  <si>
    <t>30.09.2014</t>
  </si>
  <si>
    <t>7732</t>
  </si>
  <si>
    <t>Serwer Actina</t>
  </si>
  <si>
    <t>30.12.2014</t>
  </si>
  <si>
    <t>30.10.2015</t>
  </si>
  <si>
    <t>8345</t>
  </si>
  <si>
    <t>Serwer</t>
  </si>
  <si>
    <t>8484</t>
  </si>
  <si>
    <t>Serwer HUAWEI</t>
  </si>
  <si>
    <t>27.12.2016</t>
  </si>
  <si>
    <t>8485</t>
  </si>
  <si>
    <t>8693</t>
  </si>
  <si>
    <t>Barracuda NG Firewall 380</t>
  </si>
  <si>
    <t>27.04.2017</t>
  </si>
  <si>
    <t>9093</t>
  </si>
  <si>
    <t>06.06.2018</t>
  </si>
  <si>
    <t>9099</t>
  </si>
  <si>
    <t>Komputer stacjonarny</t>
  </si>
  <si>
    <t>25.10.2018</t>
  </si>
  <si>
    <t>9103</t>
  </si>
  <si>
    <t>Przełącznik sieciowy</t>
  </si>
  <si>
    <t>9108</t>
  </si>
  <si>
    <t>20.12.2018</t>
  </si>
  <si>
    <t>RAZEM GRUPA 4 - Sprzęt elektroniczny</t>
  </si>
  <si>
    <t>Grupa 4 - Sprzęt elektroniczny</t>
  </si>
  <si>
    <t>501/1/03/08/1/02/00/094</t>
  </si>
  <si>
    <t>6680</t>
  </si>
  <si>
    <t>Sieć  WG ZAT</t>
  </si>
  <si>
    <t>RAZEM GRUPA 2</t>
  </si>
  <si>
    <t>GRUPA 2 - BUDOWLE</t>
  </si>
  <si>
    <t>9094</t>
  </si>
  <si>
    <t>Kocioł gazowy VITOPLEX 200</t>
  </si>
  <si>
    <t>14.09.2018</t>
  </si>
  <si>
    <t>9095</t>
  </si>
  <si>
    <t>9109</t>
  </si>
  <si>
    <t>Kocioł VITODENS 100</t>
  </si>
  <si>
    <t>7117/7116</t>
  </si>
  <si>
    <t>Macierz dyskowa</t>
  </si>
  <si>
    <t>9847</t>
  </si>
  <si>
    <t>Gazowy Kocioł Grzewczy VITOPLEX</t>
  </si>
  <si>
    <t>Grupa 5 - Maszyny i urządzenia branżowe</t>
  </si>
  <si>
    <t>Nr inw.</t>
  </si>
  <si>
    <t xml:space="preserve">Wartość brutto </t>
  </si>
  <si>
    <t>7093</t>
  </si>
  <si>
    <t>Mini KOPARKA</t>
  </si>
  <si>
    <t>522/2/04/96</t>
  </si>
  <si>
    <t>2012-07-24</t>
  </si>
  <si>
    <t>RAZEM GRUPA 5</t>
  </si>
  <si>
    <t>rok szkody</t>
  </si>
  <si>
    <t>Data 
powstania szkody</t>
  </si>
  <si>
    <t>Rodzaj ubezpieczenia</t>
  </si>
  <si>
    <t>Wypłaty 
odszkodowań</t>
  </si>
  <si>
    <t>rezerwa</t>
  </si>
  <si>
    <t>Szkoda opis</t>
  </si>
  <si>
    <t xml:space="preserve">OC działalności </t>
  </si>
  <si>
    <t>podczas prac montażu instalacji c.o. uszkodzono pojazd osoby trzeciej</t>
  </si>
  <si>
    <t xml:space="preserve">wyciek z instalacji CO w mieszkaniu osoby trzeciej </t>
  </si>
  <si>
    <t>regres - szkoda w mieniu, zalanie po rozszczelnieniu śrubunku</t>
  </si>
  <si>
    <t>Ubezpieczenie mienia od wszystkich ryzyk</t>
  </si>
  <si>
    <t xml:space="preserve">zalanie pom. biurowych EC Piaskówka, awaria instalacji </t>
  </si>
  <si>
    <t>regres - zalanie mienia osoby trzeciej</t>
  </si>
  <si>
    <t>zalanie mieszk. na skutek awarii instalacji</t>
  </si>
  <si>
    <t>zalanie mieszkania, awaria inst. wodnej</t>
  </si>
  <si>
    <t>awaria czujnika i rur w budynku mieszk.</t>
  </si>
  <si>
    <t>zalanie mieszkania, rozszczelnienie zaworu</t>
  </si>
  <si>
    <t>zalanie elektr. w windzie, uszk. zawór ccw</t>
  </si>
  <si>
    <t>zalanie klatki schod., awaria inst. ciepł. wody</t>
  </si>
  <si>
    <t>zamoknięcie sufitu w mieszkaniu osoby trzeciej, demontaż piecyka gazowego</t>
  </si>
  <si>
    <t>zalanie piwnic budynku spowodowanym wyciekiem z wezła cieplnego</t>
  </si>
  <si>
    <t>uszkodzenie pojazdu osoby trzeciej podczas prac</t>
  </si>
  <si>
    <t>zalanie, rozszczelnienie pierścienia gumowego amortyzatora drgań na rurze cyrkulacyjnej</t>
  </si>
  <si>
    <t>kradzież mienia pracowniczego</t>
  </si>
  <si>
    <t>kradzież komputera z bagażnika auta</t>
  </si>
  <si>
    <t>pożar</t>
  </si>
  <si>
    <t xml:space="preserve">wystająca, uszkodzona przykrywa studzienki kanalizacyjnej </t>
  </si>
  <si>
    <t>uszkodzeniu sieci ciepłowniczej  - przyczyna nieznana</t>
  </si>
  <si>
    <t xml:space="preserve">rozszczelnienie na połączeniu kołnierzowym wysokich parametrów </t>
  </si>
  <si>
    <t>przeniesienie ognia</t>
  </si>
  <si>
    <t>w trakcie wykonywania prac ziemnych przez Ubezpieczonego, przy budowie ciepłociągu doszło do uszkodzenia izolacji kabla 04kV przez koparkę.</t>
  </si>
  <si>
    <t>Zalanie klatki schodowej Wspólnoty Mieszkaniowej na skutek awaria instalacji przed
wodomierzem przy lokalu nr 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</si>
</sst>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m/yyyy"/>
    <numFmt numFmtId="165" formatCode="yyyy/mm/dd;@"/>
    <numFmt numFmtId="166" formatCode="#,##0.00\ [$PLN]"/>
    <numFmt numFmtId="167" formatCode="#,##0.00\ &quot;zł&quot;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0"/>
      <color theme="1"/>
      <name val="Czcionka tekstu podstawowego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" fontId="0" fillId="0" borderId="5" xfId="0" applyNumberFormat="1" applyBorder="1"/>
    <xf numFmtId="4" fontId="0" fillId="0" borderId="8" xfId="0" applyNumberFormat="1" applyBorder="1"/>
    <xf numFmtId="0" fontId="0" fillId="0" borderId="0" xfId="0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5" xfId="0" applyFill="1" applyBorder="1"/>
    <xf numFmtId="4" fontId="0" fillId="0" borderId="5" xfId="0" applyNumberFormat="1" applyFill="1" applyBorder="1"/>
    <xf numFmtId="0" fontId="0" fillId="0" borderId="7" xfId="0" applyFill="1" applyBorder="1"/>
    <xf numFmtId="0" fontId="0" fillId="0" borderId="8" xfId="0" applyFill="1" applyBorder="1"/>
    <xf numFmtId="4" fontId="0" fillId="0" borderId="8" xfId="0" applyNumberFormat="1" applyFill="1" applyBorder="1"/>
    <xf numFmtId="0" fontId="3" fillId="0" borderId="11" xfId="0" applyFont="1" applyFill="1" applyBorder="1" applyAlignment="1">
      <alignment wrapText="1"/>
    </xf>
    <xf numFmtId="4" fontId="1" fillId="0" borderId="11" xfId="0" applyNumberFormat="1" applyFont="1" applyFill="1" applyBorder="1"/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/>
    <xf numFmtId="0" fontId="0" fillId="0" borderId="16" xfId="0" applyBorder="1"/>
    <xf numFmtId="0" fontId="0" fillId="0" borderId="8" xfId="0" applyNumberFormat="1" applyFont="1" applyFill="1" applyBorder="1" applyAlignment="1" applyProtection="1"/>
    <xf numFmtId="4" fontId="0" fillId="0" borderId="8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>
      <alignment horizontal="center"/>
    </xf>
    <xf numFmtId="0" fontId="0" fillId="0" borderId="15" xfId="0" applyNumberFormat="1" applyFont="1" applyFill="1" applyBorder="1" applyAlignment="1" applyProtection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NumberFormat="1" applyFont="1" applyFill="1" applyBorder="1" applyAlignment="1" applyProtection="1">
      <alignment horizontal="center"/>
    </xf>
    <xf numFmtId="0" fontId="0" fillId="0" borderId="18" xfId="0" applyFill="1" applyBorder="1" applyAlignment="1">
      <alignment horizontal="center"/>
    </xf>
    <xf numFmtId="4" fontId="0" fillId="0" borderId="0" xfId="0" applyNumberFormat="1"/>
    <xf numFmtId="4" fontId="1" fillId="0" borderId="11" xfId="0" applyNumberFormat="1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8" xfId="0" applyFill="1" applyBorder="1" applyAlignment="1">
      <alignment horizontal="center"/>
    </xf>
    <xf numFmtId="0" fontId="0" fillId="0" borderId="9" xfId="0" applyFill="1" applyBorder="1"/>
    <xf numFmtId="164" fontId="0" fillId="0" borderId="15" xfId="0" applyNumberFormat="1" applyFill="1" applyBorder="1" applyAlignment="1">
      <alignment horizontal="center"/>
    </xf>
    <xf numFmtId="0" fontId="1" fillId="0" borderId="11" xfId="0" applyFont="1" applyFill="1" applyBorder="1"/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4" fontId="0" fillId="0" borderId="8" xfId="0" applyNumberFormat="1" applyFont="1" applyBorder="1"/>
    <xf numFmtId="0" fontId="0" fillId="0" borderId="15" xfId="0" applyFont="1" applyBorder="1" applyAlignment="1">
      <alignment horizontal="center"/>
    </xf>
    <xf numFmtId="0" fontId="0" fillId="0" borderId="16" xfId="0" applyFont="1" applyBorder="1"/>
    <xf numFmtId="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1" xfId="0" applyBorder="1"/>
    <xf numFmtId="0" fontId="3" fillId="0" borderId="11" xfId="0" applyFont="1" applyBorder="1" applyAlignment="1">
      <alignment wrapText="1"/>
    </xf>
    <xf numFmtId="4" fontId="0" fillId="0" borderId="11" xfId="0" applyNumberFormat="1" applyBorder="1"/>
    <xf numFmtId="4" fontId="0" fillId="0" borderId="8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1" fillId="2" borderId="19" xfId="0" applyNumberFormat="1" applyFont="1" applyFill="1" applyBorder="1" applyAlignment="1" applyProtection="1">
      <alignment horizontal="center" vertical="center" wrapText="1"/>
    </xf>
    <xf numFmtId="0" fontId="1" fillId="2" borderId="20" xfId="0" applyNumberFormat="1" applyFont="1" applyFill="1" applyBorder="1" applyAlignment="1" applyProtection="1">
      <alignment horizontal="center" vertical="center" wrapText="1"/>
    </xf>
    <xf numFmtId="4" fontId="1" fillId="2" borderId="20" xfId="0" applyNumberFormat="1" applyFont="1" applyFill="1" applyBorder="1" applyAlignment="1" applyProtection="1">
      <alignment horizontal="center" vertical="center" wrapText="1"/>
    </xf>
    <xf numFmtId="0" fontId="1" fillId="2" borderId="21" xfId="0" applyNumberFormat="1" applyFont="1" applyFill="1" applyBorder="1" applyAlignment="1" applyProtection="1">
      <alignment horizontal="center" vertical="center" wrapText="1"/>
    </xf>
    <xf numFmtId="14" fontId="0" fillId="0" borderId="8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3" borderId="23" xfId="0" applyFont="1" applyFill="1" applyBorder="1" applyAlignment="1">
      <alignment wrapText="1"/>
    </xf>
    <xf numFmtId="4" fontId="1" fillId="3" borderId="23" xfId="0" applyNumberFormat="1" applyFont="1" applyFill="1" applyBorder="1"/>
    <xf numFmtId="0" fontId="0" fillId="0" borderId="24" xfId="0" applyFill="1" applyBorder="1" applyAlignment="1">
      <alignment horizontal="center"/>
    </xf>
    <xf numFmtId="0" fontId="0" fillId="0" borderId="25" xfId="0" applyFill="1" applyBorder="1"/>
    <xf numFmtId="0" fontId="0" fillId="0" borderId="5" xfId="0" applyFill="1" applyBorder="1" applyAlignment="1">
      <alignment horizontal="center"/>
    </xf>
    <xf numFmtId="0" fontId="0" fillId="0" borderId="6" xfId="0" applyFill="1" applyBorder="1"/>
    <xf numFmtId="0" fontId="0" fillId="0" borderId="11" xfId="0" applyFill="1" applyBorder="1"/>
    <xf numFmtId="4" fontId="0" fillId="0" borderId="11" xfId="0" applyNumberFormat="1" applyFill="1" applyBorder="1"/>
    <xf numFmtId="14" fontId="0" fillId="0" borderId="11" xfId="0" applyNumberFormat="1" applyFill="1" applyBorder="1" applyAlignment="1">
      <alignment horizontal="center"/>
    </xf>
    <xf numFmtId="0" fontId="0" fillId="0" borderId="12" xfId="0" applyFill="1" applyBorder="1"/>
    <xf numFmtId="0" fontId="6" fillId="4" borderId="8" xfId="0" applyFont="1" applyFill="1" applyBorder="1" applyAlignment="1">
      <alignment horizontal="center" vertical="center"/>
    </xf>
    <xf numFmtId="165" fontId="6" fillId="4" borderId="8" xfId="0" applyNumberFormat="1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/>
    </xf>
    <xf numFmtId="166" fontId="6" fillId="4" borderId="8" xfId="0" applyNumberFormat="1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165" fontId="7" fillId="5" borderId="8" xfId="0" applyNumberFormat="1" applyFont="1" applyFill="1" applyBorder="1" applyAlignment="1">
      <alignment horizontal="center" vertical="center" wrapText="1"/>
    </xf>
    <xf numFmtId="166" fontId="7" fillId="5" borderId="8" xfId="0" applyNumberFormat="1" applyFont="1" applyFill="1" applyBorder="1" applyAlignment="1">
      <alignment horizontal="center" vertical="center" wrapText="1"/>
    </xf>
    <xf numFmtId="166" fontId="6" fillId="5" borderId="8" xfId="0" applyNumberFormat="1" applyFont="1" applyFill="1" applyBorder="1" applyAlignment="1">
      <alignment horizontal="center" vertical="center" wrapText="1"/>
    </xf>
    <xf numFmtId="49" fontId="7" fillId="5" borderId="8" xfId="0" applyNumberFormat="1" applyFont="1" applyFill="1" applyBorder="1" applyAlignment="1">
      <alignment horizontal="left" vertical="center"/>
    </xf>
    <xf numFmtId="165" fontId="7" fillId="5" borderId="8" xfId="0" applyNumberFormat="1" applyFont="1" applyFill="1" applyBorder="1" applyAlignment="1">
      <alignment horizontal="center" vertical="center"/>
    </xf>
    <xf numFmtId="166" fontId="7" fillId="5" borderId="8" xfId="0" applyNumberFormat="1" applyFont="1" applyFill="1" applyBorder="1" applyAlignment="1">
      <alignment horizontal="center" vertical="center"/>
    </xf>
    <xf numFmtId="167" fontId="7" fillId="5" borderId="8" xfId="0" applyNumberFormat="1" applyFont="1" applyFill="1" applyBorder="1" applyAlignment="1">
      <alignment horizontal="left" vertical="center"/>
    </xf>
    <xf numFmtId="49" fontId="7" fillId="5" borderId="8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center" vertical="center"/>
    </xf>
    <xf numFmtId="165" fontId="8" fillId="5" borderId="8" xfId="0" applyNumberFormat="1" applyFont="1" applyFill="1" applyBorder="1" applyAlignment="1">
      <alignment horizontal="center" vertical="center" wrapText="1"/>
    </xf>
    <xf numFmtId="166" fontId="8" fillId="5" borderId="8" xfId="0" applyNumberFormat="1" applyFont="1" applyFill="1" applyBorder="1" applyAlignment="1">
      <alignment horizontal="center" vertical="center" wrapText="1"/>
    </xf>
    <xf numFmtId="49" fontId="8" fillId="5" borderId="8" xfId="0" applyNumberFormat="1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26"/>
  <sheetViews>
    <sheetView topLeftCell="B1" zoomScale="276" zoomScaleNormal="276" workbookViewId="0">
      <selection activeCell="C6" sqref="C6"/>
    </sheetView>
  </sheetViews>
  <sheetFormatPr defaultRowHeight="14.5"/>
  <cols>
    <col min="2" max="2" width="8.1796875" customWidth="1"/>
    <col min="3" max="3" width="49" customWidth="1"/>
    <col min="4" max="4" width="18.1796875" customWidth="1"/>
    <col min="5" max="5" width="18.26953125" customWidth="1"/>
    <col min="6" max="6" width="28" customWidth="1"/>
  </cols>
  <sheetData>
    <row r="2" spans="2:6">
      <c r="B2" s="2" t="s">
        <v>4</v>
      </c>
    </row>
    <row r="3" spans="2:6" ht="15" thickBot="1"/>
    <row r="4" spans="2:6" ht="29.5" thickBot="1">
      <c r="B4" s="8" t="s">
        <v>0</v>
      </c>
      <c r="C4" s="9" t="s">
        <v>1</v>
      </c>
      <c r="D4" s="10" t="s">
        <v>35</v>
      </c>
      <c r="E4" s="11" t="s">
        <v>2</v>
      </c>
      <c r="F4" s="11" t="s">
        <v>3</v>
      </c>
    </row>
    <row r="5" spans="2:6">
      <c r="B5" s="6" t="s">
        <v>5</v>
      </c>
      <c r="C5" s="3" t="s">
        <v>6</v>
      </c>
      <c r="D5" s="12">
        <v>227794.2</v>
      </c>
      <c r="E5" s="28" t="s">
        <v>7</v>
      </c>
      <c r="F5" s="30" t="s">
        <v>8</v>
      </c>
    </row>
    <row r="6" spans="2:6">
      <c r="B6" s="7" t="s">
        <v>9</v>
      </c>
      <c r="C6" s="4" t="s">
        <v>10</v>
      </c>
      <c r="D6" s="13">
        <v>2073376.16</v>
      </c>
      <c r="E6" s="29" t="s">
        <v>11</v>
      </c>
      <c r="F6" s="31" t="s">
        <v>12</v>
      </c>
    </row>
    <row r="7" spans="2:6">
      <c r="B7" s="7" t="s">
        <v>13</v>
      </c>
      <c r="C7" s="4" t="s">
        <v>14</v>
      </c>
      <c r="D7" s="13">
        <v>8525015.3000000007</v>
      </c>
      <c r="E7" s="29" t="s">
        <v>15</v>
      </c>
      <c r="F7" s="31" t="s">
        <v>16</v>
      </c>
    </row>
    <row r="8" spans="2:6">
      <c r="B8" s="7" t="s">
        <v>17</v>
      </c>
      <c r="C8" s="4" t="s">
        <v>18</v>
      </c>
      <c r="D8" s="13">
        <v>4055280.05</v>
      </c>
      <c r="E8" s="29" t="s">
        <v>15</v>
      </c>
      <c r="F8" s="31" t="s">
        <v>19</v>
      </c>
    </row>
    <row r="9" spans="2:6">
      <c r="B9" s="7" t="s">
        <v>20</v>
      </c>
      <c r="C9" s="4" t="s">
        <v>21</v>
      </c>
      <c r="D9" s="13">
        <v>1010868.08</v>
      </c>
      <c r="E9" s="29" t="s">
        <v>22</v>
      </c>
      <c r="F9" s="31" t="s">
        <v>23</v>
      </c>
    </row>
    <row r="10" spans="2:6">
      <c r="B10" s="47" t="s">
        <v>24</v>
      </c>
      <c r="C10" s="48" t="s">
        <v>25</v>
      </c>
      <c r="D10" s="49">
        <v>96247.16</v>
      </c>
      <c r="E10" s="50" t="s">
        <v>26</v>
      </c>
      <c r="F10" s="51" t="s">
        <v>19</v>
      </c>
    </row>
    <row r="11" spans="2:6">
      <c r="B11" s="7" t="s">
        <v>27</v>
      </c>
      <c r="C11" s="4" t="s">
        <v>28</v>
      </c>
      <c r="D11" s="13">
        <v>90707.42</v>
      </c>
      <c r="E11" s="29" t="s">
        <v>29</v>
      </c>
      <c r="F11" s="31" t="s">
        <v>8</v>
      </c>
    </row>
    <row r="12" spans="2:6">
      <c r="B12" s="7" t="s">
        <v>30</v>
      </c>
      <c r="C12" s="4" t="s">
        <v>31</v>
      </c>
      <c r="D12" s="13">
        <v>48303.73</v>
      </c>
      <c r="E12" s="29" t="s">
        <v>32</v>
      </c>
      <c r="F12" s="31" t="s">
        <v>33</v>
      </c>
    </row>
    <row r="13" spans="2:6" ht="15" thickBot="1">
      <c r="B13" s="5"/>
      <c r="C13" s="46" t="s">
        <v>34</v>
      </c>
      <c r="D13" s="23">
        <f>SUM(D5:D12)</f>
        <v>16127592.100000001</v>
      </c>
      <c r="E13" s="15"/>
      <c r="F13" s="16"/>
    </row>
    <row r="15" spans="2:6">
      <c r="D15" s="39"/>
    </row>
    <row r="22" spans="3:5">
      <c r="C22" s="52"/>
      <c r="D22" s="52"/>
      <c r="E22" s="52"/>
    </row>
    <row r="26" spans="3:5">
      <c r="D26" s="39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3"/>
  <sheetViews>
    <sheetView topLeftCell="B1" zoomScale="252" zoomScaleNormal="252" workbookViewId="0">
      <selection activeCell="C10" sqref="C10"/>
    </sheetView>
  </sheetViews>
  <sheetFormatPr defaultRowHeight="14.5"/>
  <cols>
    <col min="3" max="3" width="62.7265625" customWidth="1"/>
    <col min="4" max="4" width="13.54296875" bestFit="1" customWidth="1"/>
    <col min="5" max="5" width="11.81640625" customWidth="1"/>
    <col min="6" max="6" width="36.7265625" customWidth="1"/>
  </cols>
  <sheetData>
    <row r="3" spans="2:6">
      <c r="B3" s="1" t="s">
        <v>118</v>
      </c>
    </row>
    <row r="4" spans="2:6" ht="15" thickBot="1"/>
    <row r="5" spans="2:6" ht="44" thickBot="1">
      <c r="B5" s="8" t="s">
        <v>0</v>
      </c>
      <c r="C5" s="9" t="s">
        <v>1</v>
      </c>
      <c r="D5" s="10" t="s">
        <v>35</v>
      </c>
      <c r="E5" s="11" t="s">
        <v>2</v>
      </c>
      <c r="F5" s="11" t="s">
        <v>3</v>
      </c>
    </row>
    <row r="6" spans="2:6">
      <c r="B6" s="19" t="s">
        <v>115</v>
      </c>
      <c r="C6" s="20" t="s">
        <v>116</v>
      </c>
      <c r="D6" s="21">
        <v>1074757.79</v>
      </c>
      <c r="E6" s="43" t="s">
        <v>37</v>
      </c>
      <c r="F6" s="44" t="s">
        <v>114</v>
      </c>
    </row>
    <row r="7" spans="2:6" ht="15" thickBot="1">
      <c r="B7" s="5"/>
      <c r="C7" s="22" t="s">
        <v>117</v>
      </c>
      <c r="D7" s="40">
        <f>SUBTOTAL(9,D6:D6)</f>
        <v>1074757.79</v>
      </c>
      <c r="E7" s="41"/>
      <c r="F7" s="42"/>
    </row>
    <row r="13" spans="2:6">
      <c r="D13" s="3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25"/>
  <sheetViews>
    <sheetView topLeftCell="A4" zoomScale="253" zoomScaleNormal="253" workbookViewId="0">
      <selection activeCell="C17" sqref="C17"/>
    </sheetView>
  </sheetViews>
  <sheetFormatPr defaultRowHeight="14.5"/>
  <cols>
    <col min="2" max="2" width="13.1796875" style="14" customWidth="1"/>
    <col min="3" max="3" width="41.54296875" customWidth="1"/>
    <col min="4" max="4" width="13.81640625" customWidth="1"/>
    <col min="5" max="5" width="13" style="14" customWidth="1"/>
    <col min="6" max="6" width="26.453125" customWidth="1"/>
    <col min="12" max="12" width="32.26953125" bestFit="1" customWidth="1"/>
    <col min="13" max="14" width="11.26953125" bestFit="1" customWidth="1"/>
  </cols>
  <sheetData>
    <row r="2" spans="2:17">
      <c r="B2" s="27" t="s">
        <v>74</v>
      </c>
    </row>
    <row r="3" spans="2:17" ht="15" thickBot="1"/>
    <row r="4" spans="2:17" ht="44" thickBot="1">
      <c r="B4" s="64" t="s">
        <v>0</v>
      </c>
      <c r="C4" s="65" t="s">
        <v>1</v>
      </c>
      <c r="D4" s="66" t="s">
        <v>35</v>
      </c>
      <c r="E4" s="67" t="s">
        <v>2</v>
      </c>
      <c r="F4" s="67" t="s">
        <v>3</v>
      </c>
    </row>
    <row r="5" spans="2:17">
      <c r="B5" s="24" t="s">
        <v>39</v>
      </c>
      <c r="C5" s="17" t="s">
        <v>40</v>
      </c>
      <c r="D5" s="18">
        <v>873354.25</v>
      </c>
      <c r="E5" s="74" t="s">
        <v>15</v>
      </c>
      <c r="F5" s="75" t="s">
        <v>16</v>
      </c>
      <c r="K5" s="53"/>
      <c r="L5" s="53"/>
      <c r="M5" s="52"/>
      <c r="N5" s="52"/>
      <c r="O5" s="52"/>
      <c r="P5" s="53"/>
      <c r="Q5" s="53"/>
    </row>
    <row r="6" spans="2:17">
      <c r="B6" s="25" t="s">
        <v>41</v>
      </c>
      <c r="C6" s="20" t="s">
        <v>42</v>
      </c>
      <c r="D6" s="21">
        <v>850681</v>
      </c>
      <c r="E6" s="43" t="s">
        <v>15</v>
      </c>
      <c r="F6" s="44" t="s">
        <v>16</v>
      </c>
      <c r="K6" s="53"/>
      <c r="L6" s="53"/>
      <c r="M6" s="52"/>
      <c r="N6" s="52"/>
      <c r="O6" s="52"/>
      <c r="P6" s="53"/>
      <c r="Q6" s="53"/>
    </row>
    <row r="7" spans="2:17">
      <c r="B7" s="25" t="s">
        <v>43</v>
      </c>
      <c r="C7" s="20" t="s">
        <v>44</v>
      </c>
      <c r="D7" s="21">
        <v>1958729.23</v>
      </c>
      <c r="E7" s="43" t="s">
        <v>45</v>
      </c>
      <c r="F7" s="44" t="s">
        <v>16</v>
      </c>
      <c r="K7" s="53"/>
      <c r="L7" s="53"/>
      <c r="M7" s="52"/>
      <c r="N7" s="52"/>
      <c r="O7" s="52"/>
      <c r="P7" s="53"/>
      <c r="Q7" s="53"/>
    </row>
    <row r="8" spans="2:17">
      <c r="B8" s="25" t="s">
        <v>46</v>
      </c>
      <c r="C8" s="20" t="s">
        <v>44</v>
      </c>
      <c r="D8" s="21">
        <v>1954798.04</v>
      </c>
      <c r="E8" s="43" t="s">
        <v>45</v>
      </c>
      <c r="F8" s="44" t="s">
        <v>16</v>
      </c>
      <c r="K8" s="53"/>
      <c r="L8" s="53"/>
      <c r="M8" s="52"/>
      <c r="N8" s="52"/>
      <c r="O8" s="52"/>
      <c r="P8" s="53"/>
      <c r="Q8" s="53"/>
    </row>
    <row r="9" spans="2:17">
      <c r="B9" s="25" t="s">
        <v>47</v>
      </c>
      <c r="C9" s="20" t="s">
        <v>48</v>
      </c>
      <c r="D9" s="21">
        <v>7317307.2999999998</v>
      </c>
      <c r="E9" s="68">
        <v>37741</v>
      </c>
      <c r="F9" s="44" t="s">
        <v>16</v>
      </c>
      <c r="K9" s="53"/>
      <c r="L9" s="53"/>
      <c r="M9" s="52"/>
      <c r="N9" s="52"/>
      <c r="O9" s="52"/>
      <c r="P9" s="53"/>
      <c r="Q9" s="53"/>
    </row>
    <row r="10" spans="2:17">
      <c r="B10" s="25" t="s">
        <v>51</v>
      </c>
      <c r="C10" s="20" t="s">
        <v>52</v>
      </c>
      <c r="D10" s="21">
        <v>2841345.39</v>
      </c>
      <c r="E10" s="43" t="s">
        <v>49</v>
      </c>
      <c r="F10" s="44" t="s">
        <v>50</v>
      </c>
      <c r="K10" s="53"/>
      <c r="L10" s="53"/>
      <c r="M10" s="52"/>
      <c r="N10" s="52"/>
      <c r="O10" s="52"/>
      <c r="P10" s="53"/>
      <c r="Q10" s="53"/>
    </row>
    <row r="11" spans="2:17">
      <c r="B11" s="25" t="s">
        <v>53</v>
      </c>
      <c r="C11" s="20" t="s">
        <v>54</v>
      </c>
      <c r="D11" s="21">
        <v>3244301.75</v>
      </c>
      <c r="E11" s="43" t="s">
        <v>36</v>
      </c>
      <c r="F11" s="44" t="s">
        <v>16</v>
      </c>
      <c r="K11" s="53"/>
      <c r="L11" s="53"/>
      <c r="M11" s="52"/>
      <c r="N11" s="52"/>
      <c r="O11" s="52"/>
      <c r="P11" s="53"/>
      <c r="Q11" s="53"/>
    </row>
    <row r="12" spans="2:17">
      <c r="B12" s="25" t="s">
        <v>55</v>
      </c>
      <c r="C12" s="20" t="s">
        <v>56</v>
      </c>
      <c r="D12" s="21">
        <v>20824.64</v>
      </c>
      <c r="E12" s="43" t="s">
        <v>57</v>
      </c>
      <c r="F12" s="44" t="s">
        <v>58</v>
      </c>
      <c r="K12" s="53"/>
      <c r="L12" s="53"/>
      <c r="M12" s="52"/>
      <c r="N12" s="52"/>
      <c r="O12" s="52"/>
      <c r="P12" s="53"/>
      <c r="Q12" s="53"/>
    </row>
    <row r="13" spans="2:17">
      <c r="B13" s="25" t="s">
        <v>59</v>
      </c>
      <c r="C13" s="20" t="s">
        <v>56</v>
      </c>
      <c r="D13" s="21">
        <v>20824.62</v>
      </c>
      <c r="E13" s="43" t="s">
        <v>57</v>
      </c>
      <c r="F13" s="44" t="s">
        <v>58</v>
      </c>
      <c r="K13" s="53"/>
      <c r="L13" s="53"/>
      <c r="M13" s="52"/>
      <c r="N13" s="52"/>
      <c r="O13" s="52"/>
      <c r="P13" s="53"/>
      <c r="Q13" s="53"/>
    </row>
    <row r="14" spans="2:17">
      <c r="B14" s="25" t="s">
        <v>125</v>
      </c>
      <c r="C14" s="20" t="s">
        <v>62</v>
      </c>
      <c r="D14" s="21">
        <v>10846</v>
      </c>
      <c r="E14" s="43" t="s">
        <v>63</v>
      </c>
      <c r="F14" s="44" t="s">
        <v>64</v>
      </c>
      <c r="K14" s="53"/>
      <c r="L14" s="53"/>
      <c r="M14" s="52"/>
      <c r="N14" s="52"/>
      <c r="O14" s="52"/>
      <c r="P14" s="53"/>
      <c r="Q14" s="53"/>
    </row>
    <row r="15" spans="2:17">
      <c r="B15" s="25" t="s">
        <v>67</v>
      </c>
      <c r="C15" s="20" t="s">
        <v>60</v>
      </c>
      <c r="D15" s="21">
        <v>49833.95</v>
      </c>
      <c r="E15" s="43" t="s">
        <v>68</v>
      </c>
      <c r="F15" s="44" t="s">
        <v>66</v>
      </c>
      <c r="K15" s="53"/>
      <c r="L15" s="53"/>
      <c r="M15" s="52"/>
      <c r="N15" s="52"/>
      <c r="O15" s="52"/>
      <c r="P15" s="53"/>
      <c r="Q15" s="53"/>
    </row>
    <row r="16" spans="2:17">
      <c r="B16" s="25" t="s">
        <v>69</v>
      </c>
      <c r="C16" s="20" t="s">
        <v>60</v>
      </c>
      <c r="D16" s="21">
        <v>15505.38</v>
      </c>
      <c r="E16" s="43" t="s">
        <v>68</v>
      </c>
      <c r="F16" s="44" t="s">
        <v>70</v>
      </c>
      <c r="K16" s="53"/>
      <c r="L16" s="53"/>
      <c r="M16" s="52"/>
      <c r="N16" s="52"/>
      <c r="O16" s="52"/>
      <c r="P16" s="53"/>
      <c r="Q16" s="53"/>
    </row>
    <row r="17" spans="2:17">
      <c r="B17" s="25" t="s">
        <v>71</v>
      </c>
      <c r="C17" s="20" t="s">
        <v>60</v>
      </c>
      <c r="D17" s="21">
        <v>15505.38</v>
      </c>
      <c r="E17" s="43" t="s">
        <v>65</v>
      </c>
      <c r="F17" s="44" t="s">
        <v>70</v>
      </c>
      <c r="K17" s="53"/>
      <c r="L17" s="53"/>
      <c r="M17" s="52"/>
      <c r="N17" s="52"/>
      <c r="O17" s="52"/>
      <c r="P17" s="53"/>
      <c r="Q17" s="53"/>
    </row>
    <row r="18" spans="2:17">
      <c r="B18" s="25" t="s">
        <v>72</v>
      </c>
      <c r="C18" s="20" t="s">
        <v>60</v>
      </c>
      <c r="D18" s="21">
        <v>15505.38</v>
      </c>
      <c r="E18" s="43" t="s">
        <v>65</v>
      </c>
      <c r="F18" s="44" t="s">
        <v>70</v>
      </c>
      <c r="K18" s="53"/>
      <c r="L18" s="53"/>
      <c r="M18" s="52"/>
      <c r="N18" s="52"/>
      <c r="O18" s="52"/>
      <c r="P18" s="53"/>
      <c r="Q18" s="53"/>
    </row>
    <row r="19" spans="2:17">
      <c r="B19" s="25" t="s">
        <v>119</v>
      </c>
      <c r="C19" s="20" t="s">
        <v>120</v>
      </c>
      <c r="D19" s="21">
        <v>6397.6</v>
      </c>
      <c r="E19" s="43" t="s">
        <v>121</v>
      </c>
      <c r="F19" s="44" t="s">
        <v>33</v>
      </c>
      <c r="K19" s="53"/>
      <c r="L19" s="53"/>
      <c r="M19" s="52"/>
      <c r="N19" s="52"/>
      <c r="O19" s="52"/>
      <c r="P19" s="53"/>
      <c r="Q19" s="53"/>
    </row>
    <row r="20" spans="2:17">
      <c r="B20" s="25" t="s">
        <v>122</v>
      </c>
      <c r="C20" s="20" t="s">
        <v>120</v>
      </c>
      <c r="D20" s="21">
        <v>6397.6</v>
      </c>
      <c r="E20" s="43" t="s">
        <v>121</v>
      </c>
      <c r="F20" s="44" t="s">
        <v>33</v>
      </c>
      <c r="K20" s="53"/>
      <c r="L20" s="53"/>
      <c r="M20" s="52"/>
      <c r="N20" s="52"/>
      <c r="O20" s="52"/>
      <c r="P20" s="53"/>
      <c r="Q20" s="53"/>
    </row>
    <row r="21" spans="2:17">
      <c r="B21" s="25" t="s">
        <v>123</v>
      </c>
      <c r="C21" s="20" t="s">
        <v>124</v>
      </c>
      <c r="D21" s="21">
        <v>9939.85</v>
      </c>
      <c r="E21" s="43" t="s">
        <v>38</v>
      </c>
      <c r="F21" s="44" t="s">
        <v>61</v>
      </c>
      <c r="K21" s="53"/>
      <c r="L21" s="53"/>
      <c r="M21" s="52"/>
      <c r="N21" s="52"/>
      <c r="O21" s="52"/>
      <c r="P21" s="53"/>
      <c r="Q21" s="53"/>
    </row>
    <row r="22" spans="2:17" ht="15" thickBot="1">
      <c r="B22" s="26" t="s">
        <v>127</v>
      </c>
      <c r="C22" s="76" t="s">
        <v>128</v>
      </c>
      <c r="D22" s="77">
        <v>26217.88</v>
      </c>
      <c r="E22" s="78">
        <v>44136</v>
      </c>
      <c r="F22" s="79" t="s">
        <v>33</v>
      </c>
      <c r="K22" s="53"/>
      <c r="L22" s="53"/>
      <c r="M22" s="52"/>
      <c r="N22" s="52"/>
      <c r="O22" s="52"/>
      <c r="P22" s="53"/>
      <c r="Q22" s="53"/>
    </row>
    <row r="23" spans="2:17" ht="15" thickBot="1">
      <c r="B23" s="69"/>
      <c r="C23" s="70" t="s">
        <v>73</v>
      </c>
      <c r="D23" s="71">
        <f>SUM(D5:D22)</f>
        <v>19238315.240000002</v>
      </c>
      <c r="E23" s="72"/>
      <c r="F23" s="73"/>
      <c r="K23" s="53"/>
      <c r="L23" s="53"/>
      <c r="M23" s="52"/>
      <c r="N23" s="52"/>
      <c r="O23" s="52"/>
      <c r="P23" s="53"/>
      <c r="Q23" s="53"/>
    </row>
    <row r="24" spans="2:17">
      <c r="K24" s="53"/>
      <c r="L24" s="53"/>
      <c r="M24" s="52"/>
      <c r="N24" s="52"/>
      <c r="O24" s="52"/>
      <c r="P24" s="53"/>
      <c r="Q24" s="53"/>
    </row>
    <row r="25" spans="2:17">
      <c r="K25" s="53"/>
      <c r="L25" s="53"/>
      <c r="M25" s="52"/>
      <c r="N25" s="52"/>
      <c r="O25" s="52"/>
      <c r="P25" s="53"/>
      <c r="Q25" s="53"/>
    </row>
  </sheetData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topLeftCell="A2" zoomScale="253" zoomScaleNormal="253" workbookViewId="0">
      <selection activeCell="B4" sqref="B4"/>
    </sheetView>
  </sheetViews>
  <sheetFormatPr defaultRowHeight="14.5"/>
  <cols>
    <col min="2" max="2" width="9.1796875" style="14"/>
    <col min="3" max="3" width="48.54296875" bestFit="1" customWidth="1"/>
    <col min="4" max="4" width="12.7265625" customWidth="1"/>
    <col min="5" max="5" width="13.7265625" style="14" customWidth="1"/>
    <col min="6" max="6" width="21.54296875" bestFit="1" customWidth="1"/>
  </cols>
  <sheetData>
    <row r="2" spans="2:6">
      <c r="B2" s="27" t="s">
        <v>113</v>
      </c>
    </row>
    <row r="3" spans="2:6" ht="15" thickBot="1"/>
    <row r="4" spans="2:6" ht="44" thickBot="1">
      <c r="B4" s="8" t="s">
        <v>0</v>
      </c>
      <c r="C4" s="9" t="s">
        <v>1</v>
      </c>
      <c r="D4" s="10" t="s">
        <v>35</v>
      </c>
      <c r="E4" s="11" t="s">
        <v>2</v>
      </c>
      <c r="F4" s="11" t="s">
        <v>3</v>
      </c>
    </row>
    <row r="5" spans="2:6">
      <c r="B5" s="34" t="s">
        <v>76</v>
      </c>
      <c r="C5" s="32" t="s">
        <v>77</v>
      </c>
      <c r="D5" s="33">
        <v>12635</v>
      </c>
      <c r="E5" s="35" t="s">
        <v>78</v>
      </c>
      <c r="F5" s="37" t="s">
        <v>75</v>
      </c>
    </row>
    <row r="6" spans="2:6">
      <c r="B6" s="34" t="s">
        <v>79</v>
      </c>
      <c r="C6" s="32" t="s">
        <v>80</v>
      </c>
      <c r="D6" s="33">
        <v>6475</v>
      </c>
      <c r="E6" s="35" t="s">
        <v>78</v>
      </c>
      <c r="F6" s="37" t="s">
        <v>75</v>
      </c>
    </row>
    <row r="7" spans="2:6">
      <c r="B7" s="34" t="s">
        <v>81</v>
      </c>
      <c r="C7" s="32" t="s">
        <v>82</v>
      </c>
      <c r="D7" s="33">
        <v>19900</v>
      </c>
      <c r="E7" s="35" t="s">
        <v>83</v>
      </c>
      <c r="F7" s="37" t="s">
        <v>75</v>
      </c>
    </row>
    <row r="8" spans="2:6">
      <c r="B8" s="34" t="s">
        <v>84</v>
      </c>
      <c r="C8" s="32" t="s">
        <v>85</v>
      </c>
      <c r="D8" s="33">
        <v>9100</v>
      </c>
      <c r="E8" s="35" t="s">
        <v>86</v>
      </c>
      <c r="F8" s="37" t="s">
        <v>75</v>
      </c>
    </row>
    <row r="9" spans="2:6">
      <c r="B9" s="34" t="s">
        <v>88</v>
      </c>
      <c r="C9" s="32" t="s">
        <v>87</v>
      </c>
      <c r="D9" s="33">
        <v>50000</v>
      </c>
      <c r="E9" s="35" t="s">
        <v>89</v>
      </c>
      <c r="F9" s="37" t="s">
        <v>75</v>
      </c>
    </row>
    <row r="10" spans="2:6">
      <c r="B10" s="34" t="s">
        <v>90</v>
      </c>
      <c r="C10" s="32" t="s">
        <v>91</v>
      </c>
      <c r="D10" s="33">
        <v>10900</v>
      </c>
      <c r="E10" s="35" t="s">
        <v>92</v>
      </c>
      <c r="F10" s="37" t="s">
        <v>75</v>
      </c>
    </row>
    <row r="11" spans="2:6">
      <c r="B11" s="34" t="s">
        <v>94</v>
      </c>
      <c r="C11" s="32" t="s">
        <v>95</v>
      </c>
      <c r="D11" s="33">
        <v>13723</v>
      </c>
      <c r="E11" s="35" t="s">
        <v>93</v>
      </c>
      <c r="F11" s="37" t="s">
        <v>75</v>
      </c>
    </row>
    <row r="12" spans="2:6">
      <c r="B12" s="34" t="s">
        <v>96</v>
      </c>
      <c r="C12" s="32" t="s">
        <v>97</v>
      </c>
      <c r="D12" s="33">
        <v>13600</v>
      </c>
      <c r="E12" s="35" t="s">
        <v>98</v>
      </c>
      <c r="F12" s="37" t="s">
        <v>75</v>
      </c>
    </row>
    <row r="13" spans="2:6" s="54" customFormat="1" ht="14.25" customHeight="1">
      <c r="B13" s="34" t="s">
        <v>99</v>
      </c>
      <c r="C13" s="32" t="s">
        <v>97</v>
      </c>
      <c r="D13" s="33">
        <v>16900</v>
      </c>
      <c r="E13" s="35" t="s">
        <v>98</v>
      </c>
      <c r="F13" s="37" t="s">
        <v>75</v>
      </c>
    </row>
    <row r="14" spans="2:6" s="54" customFormat="1" ht="14.25" customHeight="1">
      <c r="B14" s="25">
        <v>8772</v>
      </c>
      <c r="C14" s="20" t="s">
        <v>97</v>
      </c>
      <c r="D14" s="33">
        <v>31330</v>
      </c>
      <c r="E14" s="45">
        <v>43056</v>
      </c>
      <c r="F14" s="37" t="s">
        <v>75</v>
      </c>
    </row>
    <row r="15" spans="2:6" s="54" customFormat="1">
      <c r="B15" s="34" t="s">
        <v>100</v>
      </c>
      <c r="C15" s="32" t="s">
        <v>101</v>
      </c>
      <c r="D15" s="33">
        <v>17879</v>
      </c>
      <c r="E15" s="35" t="s">
        <v>102</v>
      </c>
      <c r="F15" s="37" t="s">
        <v>75</v>
      </c>
    </row>
    <row r="16" spans="2:6">
      <c r="B16" s="34" t="s">
        <v>103</v>
      </c>
      <c r="C16" s="32" t="s">
        <v>95</v>
      </c>
      <c r="D16" s="33">
        <v>115930</v>
      </c>
      <c r="E16" s="35" t="s">
        <v>104</v>
      </c>
      <c r="F16" s="37" t="s">
        <v>75</v>
      </c>
    </row>
    <row r="17" spans="2:6">
      <c r="B17" s="34" t="s">
        <v>105</v>
      </c>
      <c r="C17" s="32" t="s">
        <v>106</v>
      </c>
      <c r="D17" s="33">
        <v>15769.5</v>
      </c>
      <c r="E17" s="35" t="s">
        <v>107</v>
      </c>
      <c r="F17" s="37" t="s">
        <v>16</v>
      </c>
    </row>
    <row r="18" spans="2:6">
      <c r="B18" s="34" t="s">
        <v>108</v>
      </c>
      <c r="C18" s="32" t="s">
        <v>109</v>
      </c>
      <c r="D18" s="33">
        <v>8383</v>
      </c>
      <c r="E18" s="35" t="s">
        <v>107</v>
      </c>
      <c r="F18" s="37" t="s">
        <v>16</v>
      </c>
    </row>
    <row r="19" spans="2:6">
      <c r="B19" s="25">
        <v>9846</v>
      </c>
      <c r="C19" s="20" t="s">
        <v>126</v>
      </c>
      <c r="D19" s="21">
        <v>142140</v>
      </c>
      <c r="E19" s="45">
        <v>44092</v>
      </c>
      <c r="F19" s="37" t="s">
        <v>75</v>
      </c>
    </row>
    <row r="20" spans="2:6">
      <c r="B20" s="34" t="s">
        <v>110</v>
      </c>
      <c r="C20" s="32" t="s">
        <v>106</v>
      </c>
      <c r="D20" s="33">
        <v>15000</v>
      </c>
      <c r="E20" s="35" t="s">
        <v>111</v>
      </c>
      <c r="F20" s="37" t="s">
        <v>75</v>
      </c>
    </row>
    <row r="21" spans="2:6" ht="15" thickBot="1">
      <c r="B21" s="26"/>
      <c r="C21" s="22" t="s">
        <v>112</v>
      </c>
      <c r="D21" s="23">
        <f>SUBTOTAL(9,D5:D20)</f>
        <v>499664.5</v>
      </c>
      <c r="E21" s="36"/>
      <c r="F21" s="38"/>
    </row>
    <row r="23" spans="2:6">
      <c r="D23" s="52"/>
    </row>
    <row r="24" spans="2:6">
      <c r="D24" s="39"/>
    </row>
    <row r="31" spans="2:6">
      <c r="D31" s="3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7"/>
  <sheetViews>
    <sheetView topLeftCell="B1" zoomScale="339" zoomScaleNormal="339" workbookViewId="0">
      <selection activeCell="C11" sqref="C11"/>
    </sheetView>
  </sheetViews>
  <sheetFormatPr defaultRowHeight="14.5"/>
  <cols>
    <col min="3" max="3" width="52.81640625" customWidth="1"/>
    <col min="5" max="5" width="15.1796875" style="14" customWidth="1"/>
    <col min="6" max="6" width="13" customWidth="1"/>
  </cols>
  <sheetData>
    <row r="3" spans="2:6">
      <c r="B3" s="1" t="s">
        <v>129</v>
      </c>
    </row>
    <row r="4" spans="2:6" ht="15" thickBot="1"/>
    <row r="5" spans="2:6" ht="44" thickBot="1">
      <c r="B5" s="55" t="s">
        <v>130</v>
      </c>
      <c r="C5" s="56" t="s">
        <v>1</v>
      </c>
      <c r="D5" s="56" t="s">
        <v>131</v>
      </c>
      <c r="E5" s="56" t="s">
        <v>3</v>
      </c>
      <c r="F5" s="57" t="s">
        <v>2</v>
      </c>
    </row>
    <row r="6" spans="2:6">
      <c r="B6" s="58" t="s">
        <v>132</v>
      </c>
      <c r="C6" s="4" t="s">
        <v>133</v>
      </c>
      <c r="D6" s="13">
        <v>88000</v>
      </c>
      <c r="E6" s="62" t="s">
        <v>134</v>
      </c>
      <c r="F6" s="58" t="s">
        <v>135</v>
      </c>
    </row>
    <row r="7" spans="2:6" ht="15" thickBot="1">
      <c r="B7" s="59"/>
      <c r="C7" s="60" t="s">
        <v>136</v>
      </c>
      <c r="D7" s="40">
        <f>SUM(D6:D6)</f>
        <v>88000</v>
      </c>
      <c r="E7" s="63"/>
      <c r="F7" s="6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80" zoomScaleNormal="80" workbookViewId="0">
      <selection activeCell="G5" sqref="G5"/>
    </sheetView>
  </sheetViews>
  <sheetFormatPr defaultRowHeight="14.5"/>
  <cols>
    <col min="1" max="1" width="10.453125" customWidth="1"/>
    <col min="2" max="2" width="12.54296875" customWidth="1"/>
    <col min="3" max="3" width="36.54296875" customWidth="1"/>
    <col min="4" max="5" width="13" customWidth="1"/>
    <col min="6" max="6" width="60.36328125" customWidth="1"/>
  </cols>
  <sheetData>
    <row r="1" spans="1:6" ht="36">
      <c r="A1" s="80" t="s">
        <v>137</v>
      </c>
      <c r="B1" s="81" t="s">
        <v>138</v>
      </c>
      <c r="C1" s="82" t="s">
        <v>139</v>
      </c>
      <c r="D1" s="83" t="s">
        <v>140</v>
      </c>
      <c r="E1" s="83" t="s">
        <v>141</v>
      </c>
      <c r="F1" s="82" t="s">
        <v>142</v>
      </c>
    </row>
    <row r="2" spans="1:6" ht="24">
      <c r="A2" s="94">
        <v>2020</v>
      </c>
      <c r="B2" s="95">
        <v>44181</v>
      </c>
      <c r="C2" s="94" t="s">
        <v>143</v>
      </c>
      <c r="D2" s="96">
        <v>412</v>
      </c>
      <c r="E2" s="96"/>
      <c r="F2" s="97" t="s">
        <v>168</v>
      </c>
    </row>
    <row r="3" spans="1:6" ht="24">
      <c r="A3" s="94">
        <v>2020</v>
      </c>
      <c r="B3" s="95">
        <v>44132</v>
      </c>
      <c r="C3" s="94" t="s">
        <v>143</v>
      </c>
      <c r="D3" s="96">
        <v>1705</v>
      </c>
      <c r="E3" s="96"/>
      <c r="F3" s="97" t="s">
        <v>167</v>
      </c>
    </row>
    <row r="4" spans="1:6">
      <c r="A4" s="84">
        <v>2020</v>
      </c>
      <c r="B4" s="85">
        <v>43871</v>
      </c>
      <c r="C4" s="84" t="s">
        <v>143</v>
      </c>
      <c r="D4" s="86">
        <v>1500</v>
      </c>
      <c r="E4" s="87"/>
      <c r="F4" s="88" t="s">
        <v>144</v>
      </c>
    </row>
    <row r="5" spans="1:6">
      <c r="A5" s="84">
        <v>2019</v>
      </c>
      <c r="B5" s="89">
        <v>43664</v>
      </c>
      <c r="C5" s="84" t="s">
        <v>143</v>
      </c>
      <c r="D5" s="90">
        <v>1086.0899999999999</v>
      </c>
      <c r="E5" s="90"/>
      <c r="F5" s="91" t="s">
        <v>145</v>
      </c>
    </row>
    <row r="6" spans="1:6">
      <c r="A6" s="84">
        <v>2019</v>
      </c>
      <c r="B6" s="89">
        <v>43580</v>
      </c>
      <c r="C6" s="84" t="s">
        <v>143</v>
      </c>
      <c r="D6" s="90">
        <v>528</v>
      </c>
      <c r="E6" s="90"/>
      <c r="F6" s="91" t="s">
        <v>146</v>
      </c>
    </row>
    <row r="7" spans="1:6">
      <c r="A7" s="84">
        <v>2018</v>
      </c>
      <c r="B7" s="89">
        <v>43117</v>
      </c>
      <c r="C7" s="92" t="s">
        <v>147</v>
      </c>
      <c r="D7" s="90">
        <v>2282.31</v>
      </c>
      <c r="E7" s="90"/>
      <c r="F7" s="91" t="s">
        <v>148</v>
      </c>
    </row>
    <row r="8" spans="1:6">
      <c r="A8" s="84">
        <v>2017</v>
      </c>
      <c r="B8" s="89">
        <v>43004</v>
      </c>
      <c r="C8" s="84" t="s">
        <v>143</v>
      </c>
      <c r="D8" s="90">
        <v>1949.33</v>
      </c>
      <c r="E8" s="90"/>
      <c r="F8" s="91" t="s">
        <v>149</v>
      </c>
    </row>
    <row r="9" spans="1:6">
      <c r="A9" s="84">
        <v>2016</v>
      </c>
      <c r="B9" s="89">
        <v>42721</v>
      </c>
      <c r="C9" s="84" t="s">
        <v>143</v>
      </c>
      <c r="D9" s="90">
        <v>43.59</v>
      </c>
      <c r="E9" s="90"/>
      <c r="F9" s="91" t="s">
        <v>150</v>
      </c>
    </row>
    <row r="10" spans="1:6">
      <c r="A10" s="84">
        <v>2016</v>
      </c>
      <c r="B10" s="89">
        <v>42689</v>
      </c>
      <c r="C10" s="84" t="s">
        <v>143</v>
      </c>
      <c r="D10" s="90">
        <v>27.44</v>
      </c>
      <c r="E10" s="90"/>
      <c r="F10" s="93" t="s">
        <v>151</v>
      </c>
    </row>
    <row r="11" spans="1:6">
      <c r="A11" s="84">
        <v>2016</v>
      </c>
      <c r="B11" s="89">
        <v>42689</v>
      </c>
      <c r="C11" s="84" t="s">
        <v>143</v>
      </c>
      <c r="D11" s="90">
        <v>1591.18</v>
      </c>
      <c r="E11" s="90"/>
      <c r="F11" s="91" t="s">
        <v>152</v>
      </c>
    </row>
    <row r="12" spans="1:6">
      <c r="A12" s="84">
        <v>2016</v>
      </c>
      <c r="B12" s="89">
        <v>42623</v>
      </c>
      <c r="C12" s="84" t="s">
        <v>143</v>
      </c>
      <c r="D12" s="90">
        <v>41.87</v>
      </c>
      <c r="E12" s="90"/>
      <c r="F12" s="93" t="s">
        <v>153</v>
      </c>
    </row>
    <row r="13" spans="1:6">
      <c r="A13" s="84">
        <v>2016</v>
      </c>
      <c r="B13" s="89">
        <v>42620</v>
      </c>
      <c r="C13" s="84" t="s">
        <v>143</v>
      </c>
      <c r="D13" s="90">
        <v>537.41999999999996</v>
      </c>
      <c r="E13" s="90"/>
      <c r="F13" s="93" t="s">
        <v>154</v>
      </c>
    </row>
    <row r="14" spans="1:6">
      <c r="A14" s="84">
        <v>2016</v>
      </c>
      <c r="B14" s="89">
        <v>42514</v>
      </c>
      <c r="C14" s="84" t="s">
        <v>143</v>
      </c>
      <c r="D14" s="90">
        <v>2336.2600000000002</v>
      </c>
      <c r="E14" s="90"/>
      <c r="F14" s="93" t="s">
        <v>155</v>
      </c>
    </row>
    <row r="15" spans="1:6">
      <c r="A15" s="84">
        <v>2016</v>
      </c>
      <c r="B15" s="89">
        <v>42419</v>
      </c>
      <c r="C15" s="84" t="s">
        <v>143</v>
      </c>
      <c r="D15" s="90">
        <v>350</v>
      </c>
      <c r="E15" s="90"/>
      <c r="F15" s="93" t="s">
        <v>156</v>
      </c>
    </row>
    <row r="16" spans="1:6">
      <c r="A16" s="84">
        <v>2014</v>
      </c>
      <c r="B16" s="89">
        <v>41919</v>
      </c>
      <c r="C16" s="84" t="s">
        <v>143</v>
      </c>
      <c r="D16" s="90">
        <v>623</v>
      </c>
      <c r="E16" s="90"/>
      <c r="F16" s="93" t="s">
        <v>157</v>
      </c>
    </row>
    <row r="17" spans="1:6">
      <c r="A17" s="84">
        <v>2014</v>
      </c>
      <c r="B17" s="89">
        <v>41908</v>
      </c>
      <c r="C17" s="84" t="s">
        <v>143</v>
      </c>
      <c r="D17" s="90">
        <v>1077</v>
      </c>
      <c r="E17" s="90"/>
      <c r="F17" s="93"/>
    </row>
    <row r="18" spans="1:6">
      <c r="A18" s="84">
        <v>2013</v>
      </c>
      <c r="B18" s="89">
        <v>41569</v>
      </c>
      <c r="C18" s="84" t="s">
        <v>143</v>
      </c>
      <c r="D18" s="90">
        <v>12326.75</v>
      </c>
      <c r="E18" s="90"/>
      <c r="F18" s="93" t="s">
        <v>158</v>
      </c>
    </row>
    <row r="19" spans="1:6">
      <c r="A19" s="84">
        <v>2012</v>
      </c>
      <c r="B19" s="89">
        <v>41111</v>
      </c>
      <c r="C19" s="92" t="s">
        <v>147</v>
      </c>
      <c r="D19" s="90">
        <v>425.59</v>
      </c>
      <c r="E19" s="90"/>
      <c r="F19" s="93" t="s">
        <v>159</v>
      </c>
    </row>
    <row r="20" spans="1:6">
      <c r="A20" s="84">
        <v>2012</v>
      </c>
      <c r="B20" s="89">
        <v>41012</v>
      </c>
      <c r="C20" s="84" t="s">
        <v>160</v>
      </c>
      <c r="D20" s="90">
        <v>637.39</v>
      </c>
      <c r="E20" s="90"/>
      <c r="F20" s="93" t="s">
        <v>161</v>
      </c>
    </row>
    <row r="21" spans="1:6">
      <c r="A21" s="84">
        <v>2012</v>
      </c>
      <c r="B21" s="89">
        <v>40996</v>
      </c>
      <c r="C21" s="92" t="s">
        <v>147</v>
      </c>
      <c r="D21" s="90">
        <v>1893.92</v>
      </c>
      <c r="E21" s="90"/>
      <c r="F21" s="93" t="s">
        <v>162</v>
      </c>
    </row>
    <row r="22" spans="1:6">
      <c r="A22" s="84">
        <v>2011</v>
      </c>
      <c r="B22" s="89">
        <v>40733</v>
      </c>
      <c r="C22" s="84" t="s">
        <v>143</v>
      </c>
      <c r="D22" s="90">
        <v>4341.54</v>
      </c>
      <c r="E22" s="90"/>
      <c r="F22" s="93" t="s">
        <v>163</v>
      </c>
    </row>
    <row r="23" spans="1:6">
      <c r="A23" s="84">
        <v>2011</v>
      </c>
      <c r="B23" s="89">
        <v>40686</v>
      </c>
      <c r="C23" s="92" t="s">
        <v>147</v>
      </c>
      <c r="D23" s="90">
        <v>16291.34</v>
      </c>
      <c r="E23" s="90"/>
      <c r="F23" s="93" t="s">
        <v>164</v>
      </c>
    </row>
    <row r="24" spans="1:6">
      <c r="A24" s="84">
        <v>2011</v>
      </c>
      <c r="B24" s="89">
        <v>40599</v>
      </c>
      <c r="C24" s="84" t="s">
        <v>143</v>
      </c>
      <c r="D24" s="90">
        <v>6903.66</v>
      </c>
      <c r="E24" s="90"/>
      <c r="F24" s="93" t="s">
        <v>165</v>
      </c>
    </row>
    <row r="25" spans="1:6">
      <c r="A25" s="84">
        <v>2010</v>
      </c>
      <c r="B25" s="89">
        <v>40380</v>
      </c>
      <c r="C25" s="84" t="s">
        <v>143</v>
      </c>
      <c r="D25" s="90">
        <v>6094</v>
      </c>
      <c r="E25" s="90"/>
      <c r="F25" s="93" t="s">
        <v>166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Budynki</vt:lpstr>
      <vt:lpstr>Budowle</vt:lpstr>
      <vt:lpstr>Kotły</vt:lpstr>
      <vt:lpstr>Sprzęt elektroniczny</vt:lpstr>
      <vt:lpstr>CPM</vt:lpstr>
      <vt:lpstr>odszkodowania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Jagoda</dc:creator>
  <cp:lastModifiedBy>Kornelia Janis</cp:lastModifiedBy>
  <cp:lastPrinted>2019-11-28T11:34:50Z</cp:lastPrinted>
  <dcterms:created xsi:type="dcterms:W3CDTF">2019-09-05T08:04:22Z</dcterms:created>
  <dcterms:modified xsi:type="dcterms:W3CDTF">2021-12-06T09:30:50Z</dcterms:modified>
</cp:coreProperties>
</file>