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Y:\.DAG\szprzątanie\.Sprzątanie do szacowania\"/>
    </mc:Choice>
  </mc:AlternateContent>
  <xr:revisionPtr revIDLastSave="0" documentId="13_ncr:1_{D09D54A5-6587-4BC9-9DD7-3AE3C328857B}" xr6:coauthVersionLast="47" xr6:coauthVersionMax="47" xr10:uidLastSave="{00000000-0000-0000-0000-000000000000}"/>
  <bookViews>
    <workbookView xWindow="0" yWindow="0" windowWidth="19200" windowHeight="21000" activeTab="2" xr2:uid="{00000000-000D-0000-FFFF-FFFF00000000}"/>
  </bookViews>
  <sheets>
    <sheet name="-1" sheetId="1" r:id="rId1"/>
    <sheet name="0" sheetId="3" r:id="rId2"/>
    <sheet name="1" sheetId="4" r:id="rId3"/>
    <sheet name="2" sheetId="5" r:id="rId4"/>
    <sheet name="II ODDZIAŁ WEW." sheetId="7" r:id="rId5"/>
    <sheet name="Klatki schodowe oraz windy" sheetId="2" r:id="rId6"/>
    <sheet name="Metraż całej powierzchni" sheetId="6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9" i="2" s="1"/>
  <c r="C10" i="6" s="1"/>
  <c r="E9" i="2"/>
  <c r="E8" i="2"/>
  <c r="E7" i="2"/>
  <c r="E6" i="2"/>
  <c r="E5" i="2"/>
  <c r="F89" i="5"/>
  <c r="C8" i="6" s="1"/>
  <c r="F118" i="4"/>
  <c r="C7" i="6" s="1"/>
  <c r="E10" i="2" l="1"/>
  <c r="C9" i="6" s="1"/>
  <c r="F84" i="3"/>
  <c r="C6" i="6" s="1"/>
  <c r="F102" i="1"/>
  <c r="C5" i="6" s="1"/>
  <c r="C11" i="6" s="1"/>
</calcChain>
</file>

<file path=xl/sharedStrings.xml><?xml version="1.0" encoding="utf-8"?>
<sst xmlns="http://schemas.openxmlformats.org/spreadsheetml/2006/main" count="1635" uniqueCount="888">
  <si>
    <t>Wykaz pomieszczeń Poziom -1</t>
  </si>
  <si>
    <t>Nr. pomieszczenia na projekcie</t>
  </si>
  <si>
    <t>Numer pomieszczenia</t>
  </si>
  <si>
    <t>Nazwa pomieszczenia</t>
  </si>
  <si>
    <t>Powieszchnia m2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</si>
  <si>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</si>
  <si>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</si>
  <si>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</si>
  <si>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</si>
  <si>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</si>
  <si>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</si>
  <si>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</si>
  <si>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</si>
  <si>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</si>
  <si>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</si>
  <si>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</si>
  <si>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</si>
  <si>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</si>
  <si>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</si>
  <si>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</si>
  <si>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</si>
  <si>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</si>
  <si>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</si>
  <si>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</si>
  <si>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Wentylatornia</t>
  </si>
  <si>
    <t>-0/17</t>
  </si>
  <si>
    <t>-0/18</t>
  </si>
  <si>
    <t>-0/16</t>
  </si>
  <si>
    <t>Archiwum</t>
  </si>
  <si>
    <t>Szatnia damska (101)</t>
  </si>
  <si>
    <t>-0/19</t>
  </si>
  <si>
    <t>-0/20</t>
  </si>
  <si>
    <t>-0/21</t>
  </si>
  <si>
    <t>-0/22</t>
  </si>
  <si>
    <t>-0/23</t>
  </si>
  <si>
    <t>-0/24</t>
  </si>
  <si>
    <t>-0/25</t>
  </si>
  <si>
    <t>-0/26</t>
  </si>
  <si>
    <t>-0/27</t>
  </si>
  <si>
    <t>-0/28</t>
  </si>
  <si>
    <t>-0/29</t>
  </si>
  <si>
    <t>-0/30</t>
  </si>
  <si>
    <t>-0/31</t>
  </si>
  <si>
    <t>-0/32</t>
  </si>
  <si>
    <t>-0/33</t>
  </si>
  <si>
    <t>Łazienka</t>
  </si>
  <si>
    <t xml:space="preserve">Magazyn </t>
  </si>
  <si>
    <t>-0/15</t>
  </si>
  <si>
    <t>-0/13</t>
  </si>
  <si>
    <t>Pokój socjalny</t>
  </si>
  <si>
    <t xml:space="preserve">Pomieszczenia socjalne </t>
  </si>
  <si>
    <t>Natrysk</t>
  </si>
  <si>
    <t>Kom.</t>
  </si>
  <si>
    <t>WC</t>
  </si>
  <si>
    <t>Pomieszczenia techniczne</t>
  </si>
  <si>
    <t xml:space="preserve">Szatnia </t>
  </si>
  <si>
    <t>-0/12</t>
  </si>
  <si>
    <t>Komun.</t>
  </si>
  <si>
    <t>Pom. Gosp.</t>
  </si>
  <si>
    <t>-0/11</t>
  </si>
  <si>
    <t>Mag.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</si>
  <si>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</si>
  <si>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</si>
  <si>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</si>
  <si>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</si>
  <si>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</si>
  <si>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</si>
  <si>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</si>
  <si>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</si>
  <si>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</si>
  <si>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</si>
  <si>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</si>
  <si>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</si>
  <si>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</si>
  <si>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</si>
  <si>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</si>
  <si>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</si>
  <si>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</si>
  <si>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</si>
  <si>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Komunikacja</t>
  </si>
  <si>
    <t>-0/41</t>
  </si>
  <si>
    <t>Śluza</t>
  </si>
  <si>
    <t>-0/40</t>
  </si>
  <si>
    <t>Pom. Mycia i Dezynfekcji</t>
  </si>
  <si>
    <t>-0/40/1</t>
  </si>
  <si>
    <t>Pakowanie/str. Czysta</t>
  </si>
  <si>
    <t>-0/40/2</t>
  </si>
  <si>
    <t>Rozpak./Str. Sterylna</t>
  </si>
  <si>
    <t>P. Biurowy</t>
  </si>
  <si>
    <t>Sala konferencyjna</t>
  </si>
  <si>
    <t>-0/35</t>
  </si>
  <si>
    <t>Kaplica</t>
  </si>
  <si>
    <t>-0/36</t>
  </si>
  <si>
    <t>-0/34</t>
  </si>
  <si>
    <t>Zakrystia</t>
  </si>
  <si>
    <t>-0/37/2</t>
  </si>
  <si>
    <t>-0/37/3</t>
  </si>
  <si>
    <t>Przeds.</t>
  </si>
  <si>
    <t>-0/37/1</t>
  </si>
  <si>
    <t>Boks bad. Serolog.</t>
  </si>
  <si>
    <t>Boks bad. Analit.</t>
  </si>
  <si>
    <t>-0/08</t>
  </si>
  <si>
    <t>Pom. Techniczne</t>
  </si>
  <si>
    <t>Szatnia</t>
  </si>
  <si>
    <t>WC Pacj.</t>
  </si>
  <si>
    <t>-0/38</t>
  </si>
  <si>
    <t>WC PERS</t>
  </si>
  <si>
    <t>-0/37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</si>
  <si>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</si>
  <si>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</si>
  <si>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</si>
  <si>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</si>
  <si>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</si>
  <si>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</si>
  <si>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</si>
  <si>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</si>
  <si>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</si>
  <si>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</si>
  <si>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</si>
  <si>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</si>
  <si>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</si>
  <si>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</si>
  <si>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</si>
  <si>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</si>
  <si>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</si>
  <si>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</si>
  <si>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</si>
  <si>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</si>
  <si>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</si>
  <si>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</si>
  <si>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</si>
  <si>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</si>
  <si>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</si>
  <si>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</si>
  <si>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</si>
  <si>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</si>
  <si>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</si>
  <si>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</si>
  <si>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</si>
  <si>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</si>
  <si>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</si>
  <si>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</si>
  <si>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</si>
  <si>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</si>
  <si>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</si>
  <si>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</si>
  <si>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</si>
  <si>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</si>
  <si>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</si>
  <si>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</si>
  <si>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</si>
  <si>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</si>
  <si>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</si>
  <si>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Pom. Konserwatora</t>
  </si>
  <si>
    <t>-0/39</t>
  </si>
  <si>
    <t>-0/01</t>
  </si>
  <si>
    <t>Poczekalnia</t>
  </si>
  <si>
    <t>-0/05</t>
  </si>
  <si>
    <t>Pok. Przyg. Pacj.</t>
  </si>
  <si>
    <t>-0/06</t>
  </si>
  <si>
    <t>-0/07</t>
  </si>
  <si>
    <t>Pracownia Rezonansu</t>
  </si>
  <si>
    <t>Sterownia</t>
  </si>
  <si>
    <t>-0/04</t>
  </si>
  <si>
    <t>Pok. Opisów</t>
  </si>
  <si>
    <t>-0/02</t>
  </si>
  <si>
    <t>-0/02a</t>
  </si>
  <si>
    <t>Kabina</t>
  </si>
  <si>
    <t>-0/03</t>
  </si>
  <si>
    <t>Gabinet RTG</t>
  </si>
  <si>
    <t>-0/44</t>
  </si>
  <si>
    <t>-0/45</t>
  </si>
  <si>
    <t>-0/43</t>
  </si>
  <si>
    <t>-0/42</t>
  </si>
  <si>
    <t>Pro Morte</t>
  </si>
  <si>
    <t>-0/51</t>
  </si>
  <si>
    <t>Pom. Tech.</t>
  </si>
  <si>
    <t>0/46</t>
  </si>
  <si>
    <t>39</t>
  </si>
  <si>
    <t>Zbiorniki paliwa</t>
  </si>
  <si>
    <t>0/47</t>
  </si>
  <si>
    <t>40</t>
  </si>
  <si>
    <t>Kotlownia</t>
  </si>
  <si>
    <t>0/48</t>
  </si>
  <si>
    <t>Pomieszczenie informatyków</t>
  </si>
  <si>
    <t>0/49</t>
  </si>
  <si>
    <t>42</t>
  </si>
  <si>
    <t>Serwerownia</t>
  </si>
  <si>
    <t>0/50</t>
  </si>
  <si>
    <t>41</t>
  </si>
  <si>
    <t>Magazyn bielizny czystej</t>
  </si>
  <si>
    <t>0/51</t>
  </si>
  <si>
    <t>43</t>
  </si>
  <si>
    <t>Pomieszczenie techniczne</t>
  </si>
  <si>
    <t>0/52</t>
  </si>
  <si>
    <t>Korytarz</t>
  </si>
  <si>
    <t>0/54</t>
  </si>
  <si>
    <t>44</t>
  </si>
  <si>
    <t>Szatnia personelu</t>
  </si>
  <si>
    <t>0/55</t>
  </si>
  <si>
    <t>Węzeł sanitarny</t>
  </si>
  <si>
    <t>0/56</t>
  </si>
  <si>
    <t>0/57</t>
  </si>
  <si>
    <t>45</t>
  </si>
  <si>
    <t>0/58</t>
  </si>
  <si>
    <t>Hall</t>
  </si>
  <si>
    <t>0/60</t>
  </si>
  <si>
    <t>0/61</t>
  </si>
  <si>
    <t>16</t>
  </si>
  <si>
    <t>Sala gimnastyczna</t>
  </si>
  <si>
    <t>0/62</t>
  </si>
  <si>
    <t>15</t>
  </si>
  <si>
    <t>Pomieszczenie porządkowe</t>
  </si>
  <si>
    <t>0/63</t>
  </si>
  <si>
    <t>14</t>
  </si>
  <si>
    <t>Pokój masazu</t>
  </si>
  <si>
    <t>0/64</t>
  </si>
  <si>
    <t>13</t>
  </si>
  <si>
    <t>Pokój masażu (magnetronik)</t>
  </si>
  <si>
    <t>0/65</t>
  </si>
  <si>
    <t>12</t>
  </si>
  <si>
    <t>Krioterapia</t>
  </si>
  <si>
    <t>0/66</t>
  </si>
  <si>
    <t>Przebieralnia</t>
  </si>
  <si>
    <t>0/67</t>
  </si>
  <si>
    <t>0/68</t>
  </si>
  <si>
    <t>0/69</t>
  </si>
  <si>
    <t>0/70</t>
  </si>
  <si>
    <t>0/71</t>
  </si>
  <si>
    <t>0/72</t>
  </si>
  <si>
    <t>Boks</t>
  </si>
  <si>
    <t>0/73</t>
  </si>
  <si>
    <t>Posterunek pielęgniarski</t>
  </si>
  <si>
    <t>0/74</t>
  </si>
  <si>
    <t>11</t>
  </si>
  <si>
    <t>0/75</t>
  </si>
  <si>
    <t>10</t>
  </si>
  <si>
    <t>0/76</t>
  </si>
  <si>
    <t>9</t>
  </si>
  <si>
    <t>0/77</t>
  </si>
  <si>
    <t>8</t>
  </si>
  <si>
    <t>0/78</t>
  </si>
  <si>
    <t>7</t>
  </si>
  <si>
    <t>0/79</t>
  </si>
  <si>
    <t>6</t>
  </si>
  <si>
    <t>0/80</t>
  </si>
  <si>
    <t>0/81</t>
  </si>
  <si>
    <t>5</t>
  </si>
  <si>
    <t>0/82</t>
  </si>
  <si>
    <t>4</t>
  </si>
  <si>
    <t>0/83</t>
  </si>
  <si>
    <t>3</t>
  </si>
  <si>
    <t>0/84</t>
  </si>
  <si>
    <t>2</t>
  </si>
  <si>
    <t>0/85</t>
  </si>
  <si>
    <t>1</t>
  </si>
  <si>
    <t>0/86</t>
  </si>
  <si>
    <t>09</t>
  </si>
  <si>
    <t>0/87</t>
  </si>
  <si>
    <t>07</t>
  </si>
  <si>
    <t>Magazyn bielizny brudnej</t>
  </si>
  <si>
    <t>0/87/1</t>
  </si>
  <si>
    <t>06</t>
  </si>
  <si>
    <t>Pom. Eksped. Mat do steryl.</t>
  </si>
  <si>
    <t>0/87/2</t>
  </si>
  <si>
    <t>08</t>
  </si>
  <si>
    <t xml:space="preserve">Depozyt ubrań </t>
  </si>
  <si>
    <t>0/88</t>
  </si>
  <si>
    <t>Wiatrolap</t>
  </si>
  <si>
    <t>0/89</t>
  </si>
  <si>
    <t>Przedsionek</t>
  </si>
  <si>
    <t>0/90</t>
  </si>
  <si>
    <t>05</t>
  </si>
  <si>
    <t>Magazyn odpadów</t>
  </si>
  <si>
    <t>0/91</t>
  </si>
  <si>
    <t>03</t>
  </si>
  <si>
    <t>Suszenie środków transp.</t>
  </si>
  <si>
    <t>0/92</t>
  </si>
  <si>
    <t>04</t>
  </si>
  <si>
    <t>Tlenownia</t>
  </si>
  <si>
    <t>0/93</t>
  </si>
  <si>
    <t>02</t>
  </si>
  <si>
    <t>Pom. Mycia wóżków do prz. Potraw</t>
  </si>
  <si>
    <t>0/94</t>
  </si>
  <si>
    <t>01</t>
  </si>
  <si>
    <t>Mycie śr. transportu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</si>
  <si>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</si>
  <si>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</si>
  <si>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</si>
  <si>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</si>
  <si>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</si>
  <si>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</si>
  <si>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</si>
  <si>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</si>
  <si>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</si>
  <si>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</si>
  <si>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</si>
  <si>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</si>
  <si>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</si>
  <si>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</si>
  <si>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</si>
  <si>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</si>
  <si>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Zaplecze Sali</t>
  </si>
  <si>
    <t>P. Masażu</t>
  </si>
  <si>
    <t>-0/09</t>
  </si>
  <si>
    <t>-0/10</t>
  </si>
  <si>
    <t>-0/14</t>
  </si>
  <si>
    <t>Wiatrołap</t>
  </si>
  <si>
    <t>Komora Krioterapii</t>
  </si>
  <si>
    <t>Sekretariat</t>
  </si>
  <si>
    <t>Gabinet Dyrektor</t>
  </si>
  <si>
    <t>P. Socj.</t>
  </si>
  <si>
    <t>WC Personelu</t>
  </si>
  <si>
    <t>Rejestracja Komercyjna</t>
  </si>
  <si>
    <t>Pokój Informatyków</t>
  </si>
  <si>
    <t>00/36</t>
  </si>
  <si>
    <t>Holl poczekalnia</t>
  </si>
  <si>
    <t>00/37</t>
  </si>
  <si>
    <t>045</t>
  </si>
  <si>
    <t>Kierownik przychodni</t>
  </si>
  <si>
    <t>00/38</t>
  </si>
  <si>
    <t>046</t>
  </si>
  <si>
    <t>Pokój badań</t>
  </si>
  <si>
    <t>00/39</t>
  </si>
  <si>
    <t>Łazienka pacjenta</t>
  </si>
  <si>
    <t>00/39a</t>
  </si>
  <si>
    <t>00/40</t>
  </si>
  <si>
    <t>047</t>
  </si>
  <si>
    <t>Depozyt</t>
  </si>
  <si>
    <t>00/41</t>
  </si>
  <si>
    <t>śluza</t>
  </si>
  <si>
    <t>00/42</t>
  </si>
  <si>
    <t>048</t>
  </si>
  <si>
    <t>Izolatka</t>
  </si>
  <si>
    <t>00/43</t>
  </si>
  <si>
    <t>00/44</t>
  </si>
  <si>
    <t>WC personelu</t>
  </si>
  <si>
    <t>00/45</t>
  </si>
  <si>
    <t>029</t>
  </si>
  <si>
    <t>Planowanie leczenia / Ośrodek rehabilitacji dziennej - planowanie zabiegów</t>
  </si>
  <si>
    <t>00/46</t>
  </si>
  <si>
    <t>WC dla niepełnosprawnych</t>
  </si>
  <si>
    <t>00/47</t>
  </si>
  <si>
    <t>028</t>
  </si>
  <si>
    <t>Magazyn</t>
  </si>
  <si>
    <t>00/48</t>
  </si>
  <si>
    <t>00/49</t>
  </si>
  <si>
    <t>00/50</t>
  </si>
  <si>
    <t>Rejestracja</t>
  </si>
  <si>
    <t>00/51</t>
  </si>
  <si>
    <t>Szatnia + portiernia</t>
  </si>
  <si>
    <t>00/52</t>
  </si>
  <si>
    <t>00/56</t>
  </si>
  <si>
    <t>WC damski</t>
  </si>
  <si>
    <t>00/57</t>
  </si>
  <si>
    <t>WC męski</t>
  </si>
  <si>
    <t>00/58</t>
  </si>
  <si>
    <t>00/59</t>
  </si>
  <si>
    <t>001</t>
  </si>
  <si>
    <t xml:space="preserve">Gabinet lekarski - Gabinet leczenia bólu </t>
  </si>
  <si>
    <t>00/60</t>
  </si>
  <si>
    <t>002</t>
  </si>
  <si>
    <t>Gabinet zabiegowy</t>
  </si>
  <si>
    <t>00/61</t>
  </si>
  <si>
    <t>003</t>
  </si>
  <si>
    <t>Gabinet lekarski - Gabinet chrurgiczno-ortopedyczny</t>
  </si>
  <si>
    <t>00/62</t>
  </si>
  <si>
    <t>004</t>
  </si>
  <si>
    <t>Gabinet lekarski - Poradnia alergologiczna</t>
  </si>
  <si>
    <t>00/63</t>
  </si>
  <si>
    <t>005</t>
  </si>
  <si>
    <t>Gabinet lekarski - Poradnia neurologiczna / Poradnia kardiologiczna</t>
  </si>
  <si>
    <t>00/64</t>
  </si>
  <si>
    <t>006</t>
  </si>
  <si>
    <t>Gabinet lekarski - Poradnia gastroenterologiczna</t>
  </si>
  <si>
    <t>00/65</t>
  </si>
  <si>
    <t>007</t>
  </si>
  <si>
    <t>Gabinet lekarski - Poradnia kardiologiczna</t>
  </si>
  <si>
    <t>00/66</t>
  </si>
  <si>
    <t>008</t>
  </si>
  <si>
    <t xml:space="preserve">Gabinet lekarski - Poradnia hematologiczna </t>
  </si>
  <si>
    <t>00/67</t>
  </si>
  <si>
    <t>009</t>
  </si>
  <si>
    <t>Gabinet lekarski - Poradnia diabetologiczna</t>
  </si>
  <si>
    <t>00/68</t>
  </si>
  <si>
    <t>010</t>
  </si>
  <si>
    <t xml:space="preserve">Gabinet lekarski - Poradnia neurlogiczna  </t>
  </si>
  <si>
    <t>00/69</t>
  </si>
  <si>
    <t>011</t>
  </si>
  <si>
    <t>Gabinet lekarski - Poradnia geriatryczna / Poradnia endokrynologiczna</t>
  </si>
  <si>
    <t>00/70</t>
  </si>
  <si>
    <t>012</t>
  </si>
  <si>
    <t>Gabinet lekarski - Poradnia endokrynologiczna</t>
  </si>
  <si>
    <t>00/71</t>
  </si>
  <si>
    <t>013</t>
  </si>
  <si>
    <t>Gabinet lekarski - Poradnia reumatologiczna</t>
  </si>
  <si>
    <t>00/72</t>
  </si>
  <si>
    <t>014</t>
  </si>
  <si>
    <t>00/73</t>
  </si>
  <si>
    <t>015</t>
  </si>
  <si>
    <t>Gabinet lekarski - Kwalifikacja do kriokomory / Kawlifikacja do ośrodka rehabilitacji dziennej</t>
  </si>
  <si>
    <t>00/74</t>
  </si>
  <si>
    <t>016</t>
  </si>
  <si>
    <t>Gabinet lekarski - Gabinet lekarza zakładowego / Poradnia diabetologiczna</t>
  </si>
  <si>
    <t>00/76</t>
  </si>
  <si>
    <t>017</t>
  </si>
  <si>
    <t>00/77</t>
  </si>
  <si>
    <t>018</t>
  </si>
  <si>
    <t>00/78</t>
  </si>
  <si>
    <t>019</t>
  </si>
  <si>
    <t>Gabinet USG / kapilaroskopii</t>
  </si>
  <si>
    <t>00/79</t>
  </si>
  <si>
    <t>020</t>
  </si>
  <si>
    <t>Gabinet lekarski - Przychodnia kardiologiczna</t>
  </si>
  <si>
    <t>00/80</t>
  </si>
  <si>
    <t>021</t>
  </si>
  <si>
    <t>00/81</t>
  </si>
  <si>
    <t>022</t>
  </si>
  <si>
    <t>Gabinet EKG</t>
  </si>
  <si>
    <t>00/82</t>
  </si>
  <si>
    <t>023</t>
  </si>
  <si>
    <t xml:space="preserve">Pobieranie materiału </t>
  </si>
  <si>
    <t>00/83</t>
  </si>
  <si>
    <t>024</t>
  </si>
  <si>
    <t>Testy alergologiczne</t>
  </si>
  <si>
    <t>00/84</t>
  </si>
  <si>
    <t>025</t>
  </si>
  <si>
    <t>Pomieszczenie socjalne</t>
  </si>
  <si>
    <t>00/85</t>
  </si>
  <si>
    <t>00/86</t>
  </si>
  <si>
    <t>Ciepla sień</t>
  </si>
  <si>
    <t>026</t>
  </si>
  <si>
    <t>RAZEM</t>
  </si>
  <si>
    <t>Wykaz pomieszczeń Poziom 0</t>
  </si>
  <si>
    <t>K1</t>
  </si>
  <si>
    <t>K2</t>
  </si>
  <si>
    <t>K3</t>
  </si>
  <si>
    <t>K4</t>
  </si>
  <si>
    <t>K5</t>
  </si>
  <si>
    <t>Wykaz pomieszczeń Poziom +1</t>
  </si>
  <si>
    <t>.01/1</t>
  </si>
  <si>
    <t>POST.PIEL.</t>
  </si>
  <si>
    <t>.01/2</t>
  </si>
  <si>
    <t>POM.PRZYG.</t>
  </si>
  <si>
    <t>.01/3</t>
  </si>
  <si>
    <t>GAB.ZAB.</t>
  </si>
  <si>
    <t>.01/4</t>
  </si>
  <si>
    <t>POK.2-ŁÓŻ</t>
  </si>
  <si>
    <t>.01/5</t>
  </si>
  <si>
    <t>POK.3-ŁÓŻ</t>
  </si>
  <si>
    <t>.01/6</t>
  </si>
  <si>
    <t>W.SANIT</t>
  </si>
  <si>
    <t>.01/7</t>
  </si>
  <si>
    <t>.01/8</t>
  </si>
  <si>
    <t>.01/9</t>
  </si>
  <si>
    <t>.01/10</t>
  </si>
  <si>
    <t>.01/11</t>
  </si>
  <si>
    <t>.01/12</t>
  </si>
  <si>
    <t>KOMUNIKACJA</t>
  </si>
  <si>
    <t>.01/13</t>
  </si>
  <si>
    <t>ŁAZIENKA PACJ.</t>
  </si>
  <si>
    <t>.01/14</t>
  </si>
  <si>
    <t>POK.4-ŁÓŻ</t>
  </si>
  <si>
    <t>01/14A</t>
  </si>
  <si>
    <t>.01/15</t>
  </si>
  <si>
    <t>.01/16</t>
  </si>
  <si>
    <t>WĘZ.SANIT.</t>
  </si>
  <si>
    <t>.01/17</t>
  </si>
  <si>
    <t>ŚLUZA</t>
  </si>
  <si>
    <t>.01/18</t>
  </si>
  <si>
    <t>IZOLATKA</t>
  </si>
  <si>
    <t>01/18A</t>
  </si>
  <si>
    <t>.01/19</t>
  </si>
  <si>
    <t>MAG.BIEL.BRUD.</t>
  </si>
  <si>
    <t>.01/20</t>
  </si>
  <si>
    <t>BRUDOWNIK</t>
  </si>
  <si>
    <t>.01/21</t>
  </si>
  <si>
    <t>POK.ORDYNATORA</t>
  </si>
  <si>
    <t>.01/22</t>
  </si>
  <si>
    <t>.01/23</t>
  </si>
  <si>
    <t>SEKRETARIAT</t>
  </si>
  <si>
    <t>01/24A</t>
  </si>
  <si>
    <t>POK.SOCJALNY</t>
  </si>
  <si>
    <t>.01/25</t>
  </si>
  <si>
    <t>POK.2-ŁÓŻ.</t>
  </si>
  <si>
    <t>.01/26</t>
  </si>
  <si>
    <t>.01/27</t>
  </si>
  <si>
    <t>.01/28</t>
  </si>
  <si>
    <t>.01/29</t>
  </si>
  <si>
    <t>WĘZ.SANIT</t>
  </si>
  <si>
    <t>.01/30</t>
  </si>
  <si>
    <t>KUCHNIA ODDZIAŁOWA</t>
  </si>
  <si>
    <t>.01/31</t>
  </si>
  <si>
    <t>ZMYWALNIA</t>
  </si>
  <si>
    <t>.01/32</t>
  </si>
  <si>
    <t>DYŻURKA LEKARSKA</t>
  </si>
  <si>
    <t>01/32A</t>
  </si>
  <si>
    <t>POK.PIEL.ODDZIAŁOWEJ</t>
  </si>
  <si>
    <t>.01/35</t>
  </si>
  <si>
    <t>WC PERS.</t>
  </si>
  <si>
    <t>.01/36</t>
  </si>
  <si>
    <t>MAGAZYN</t>
  </si>
  <si>
    <t>.01/37</t>
  </si>
  <si>
    <t>MAG.BIEL.CZ.</t>
  </si>
  <si>
    <t>01/37a</t>
  </si>
  <si>
    <t>SKŁ.PORZ.</t>
  </si>
  <si>
    <t>.01/38</t>
  </si>
  <si>
    <t>.01/39</t>
  </si>
  <si>
    <t>01/39a</t>
  </si>
  <si>
    <t>.01/40</t>
  </si>
  <si>
    <t>SEKRETARIAT MED.</t>
  </si>
  <si>
    <t>.01/41</t>
  </si>
  <si>
    <t>POKÓJ ORDYNATORA</t>
  </si>
  <si>
    <t>.01/42</t>
  </si>
  <si>
    <t>.01/44</t>
  </si>
  <si>
    <t>WC ODWIEDZ.</t>
  </si>
  <si>
    <t>01/23</t>
  </si>
  <si>
    <t>143</t>
  </si>
  <si>
    <t>Leczenie biologiczne</t>
  </si>
  <si>
    <t>01/24</t>
  </si>
  <si>
    <t>144</t>
  </si>
  <si>
    <t>Pokój pielęgniarki oddziałowej</t>
  </si>
  <si>
    <t>01/25</t>
  </si>
  <si>
    <t>145</t>
  </si>
  <si>
    <t>Pokój 2-łóżkowy</t>
  </si>
  <si>
    <t>01/26</t>
  </si>
  <si>
    <t>01/27</t>
  </si>
  <si>
    <t>146</t>
  </si>
  <si>
    <t>01/28</t>
  </si>
  <si>
    <t>147</t>
  </si>
  <si>
    <t>01/29</t>
  </si>
  <si>
    <t>01/30</t>
  </si>
  <si>
    <t>148</t>
  </si>
  <si>
    <t>Kuchnia oddziałowa</t>
  </si>
  <si>
    <t>01/31</t>
  </si>
  <si>
    <t>149</t>
  </si>
  <si>
    <t>Zmywalnia</t>
  </si>
  <si>
    <t>01/32</t>
  </si>
  <si>
    <t>127</t>
  </si>
  <si>
    <t>Dyżurka lekarska</t>
  </si>
  <si>
    <t>01/33</t>
  </si>
  <si>
    <t>01/35</t>
  </si>
  <si>
    <t>01/36</t>
  </si>
  <si>
    <t>Łazienka pacjentów</t>
  </si>
  <si>
    <t>01/37</t>
  </si>
  <si>
    <t>126</t>
  </si>
  <si>
    <t>01/37A</t>
  </si>
  <si>
    <t>125</t>
  </si>
  <si>
    <t>Skład porządkowy</t>
  </si>
  <si>
    <t>01/38</t>
  </si>
  <si>
    <t>01/39</t>
  </si>
  <si>
    <t>150</t>
  </si>
  <si>
    <t>Pokój Ordynatora</t>
  </si>
  <si>
    <t>01/40</t>
  </si>
  <si>
    <t>151</t>
  </si>
  <si>
    <t>Sekretariat med.</t>
  </si>
  <si>
    <t>01/41</t>
  </si>
  <si>
    <t>152</t>
  </si>
  <si>
    <t>01/41a</t>
  </si>
  <si>
    <t>01/43</t>
  </si>
  <si>
    <t>Holl windowy</t>
  </si>
  <si>
    <t>01/44</t>
  </si>
  <si>
    <t>WC odwiedzających</t>
  </si>
  <si>
    <t>01/45</t>
  </si>
  <si>
    <t>123</t>
  </si>
  <si>
    <t xml:space="preserve">Magazyn  </t>
  </si>
  <si>
    <t>01/46</t>
  </si>
  <si>
    <t>124</t>
  </si>
  <si>
    <t>Dyżurka lekarzy</t>
  </si>
  <si>
    <t>01/47</t>
  </si>
  <si>
    <t>01/48</t>
  </si>
  <si>
    <t>01/49</t>
  </si>
  <si>
    <t>122</t>
  </si>
  <si>
    <t>01/50</t>
  </si>
  <si>
    <t>01/51</t>
  </si>
  <si>
    <t>121</t>
  </si>
  <si>
    <t>01/52</t>
  </si>
  <si>
    <t>01/53</t>
  </si>
  <si>
    <t>120</t>
  </si>
  <si>
    <t>01/54</t>
  </si>
  <si>
    <t>Pokój przyg.</t>
  </si>
  <si>
    <t>01/55</t>
  </si>
  <si>
    <t>119</t>
  </si>
  <si>
    <t>Gabinet diagnostyczno-zabiegowy</t>
  </si>
  <si>
    <t>01/56</t>
  </si>
  <si>
    <t>118</t>
  </si>
  <si>
    <t>01/57</t>
  </si>
  <si>
    <t>01/58</t>
  </si>
  <si>
    <t>117</t>
  </si>
  <si>
    <t>01/59</t>
  </si>
  <si>
    <t>01/60</t>
  </si>
  <si>
    <t>116</t>
  </si>
  <si>
    <t>01/61</t>
  </si>
  <si>
    <t>01/62</t>
  </si>
  <si>
    <t>115</t>
  </si>
  <si>
    <t>01/63</t>
  </si>
  <si>
    <t>01/64</t>
  </si>
  <si>
    <t>114</t>
  </si>
  <si>
    <t>Brudownik</t>
  </si>
  <si>
    <t>01/65</t>
  </si>
  <si>
    <t>01/66</t>
  </si>
  <si>
    <t>113/112</t>
  </si>
  <si>
    <t>01/68</t>
  </si>
  <si>
    <t>01/69</t>
  </si>
  <si>
    <t>01/70</t>
  </si>
  <si>
    <t>01/71</t>
  </si>
  <si>
    <t>111</t>
  </si>
  <si>
    <t>01/72</t>
  </si>
  <si>
    <t>110</t>
  </si>
  <si>
    <t>Pom. Porzadkowe</t>
  </si>
  <si>
    <t>01/73</t>
  </si>
  <si>
    <t>109</t>
  </si>
  <si>
    <t>Pokój pielegniarki oddziałowej</t>
  </si>
  <si>
    <t>01/74</t>
  </si>
  <si>
    <t>108</t>
  </si>
  <si>
    <t>01/75</t>
  </si>
  <si>
    <t>01/76</t>
  </si>
  <si>
    <t>107</t>
  </si>
  <si>
    <t>01/77</t>
  </si>
  <si>
    <t>01/78</t>
  </si>
  <si>
    <t>106</t>
  </si>
  <si>
    <t>01/79</t>
  </si>
  <si>
    <t>01/80</t>
  </si>
  <si>
    <t>105</t>
  </si>
  <si>
    <t>01/81</t>
  </si>
  <si>
    <t>01/82</t>
  </si>
  <si>
    <t>104</t>
  </si>
  <si>
    <t>01/83</t>
  </si>
  <si>
    <t>01/84</t>
  </si>
  <si>
    <t>103</t>
  </si>
  <si>
    <t>01/85</t>
  </si>
  <si>
    <t>01/86</t>
  </si>
  <si>
    <t>102</t>
  </si>
  <si>
    <t>01/87</t>
  </si>
  <si>
    <t>01/88</t>
  </si>
  <si>
    <t>101</t>
  </si>
  <si>
    <t>01/89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</si>
  <si>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</si>
  <si>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</si>
  <si>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</si>
  <si>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</si>
  <si>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</si>
  <si>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</si>
  <si>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</si>
  <si>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</si>
  <si>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</si>
  <si>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</si>
  <si>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</si>
  <si>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</si>
  <si>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</si>
  <si>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</si>
  <si>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</si>
  <si>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</si>
  <si>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Oddział</t>
  </si>
  <si>
    <t>Rehabilitacji</t>
  </si>
  <si>
    <t>Rehab/Reum</t>
  </si>
  <si>
    <t>Reumatologia</t>
  </si>
  <si>
    <t>.02/01</t>
  </si>
  <si>
    <t>.02/02</t>
  </si>
  <si>
    <t>.02/03</t>
  </si>
  <si>
    <t>WĘZ.SANIT.PERS.</t>
  </si>
  <si>
    <t>.02/04</t>
  </si>
  <si>
    <t>MAG.BIEL.CZYSTEJ</t>
  </si>
  <si>
    <t>.02/05</t>
  </si>
  <si>
    <t>POKÓJ SOCJALNY</t>
  </si>
  <si>
    <t>.02/06</t>
  </si>
  <si>
    <t>.02/07</t>
  </si>
  <si>
    <t>.02/08</t>
  </si>
  <si>
    <t>STRYCH</t>
  </si>
  <si>
    <t>.02/09</t>
  </si>
  <si>
    <t>.02/10</t>
  </si>
  <si>
    <t>.02/11</t>
  </si>
  <si>
    <t>.02/12</t>
  </si>
  <si>
    <t>.02/13</t>
  </si>
  <si>
    <t>.02/14</t>
  </si>
  <si>
    <t>.02/15</t>
  </si>
  <si>
    <t>SLUZA</t>
  </si>
  <si>
    <t>.02/16</t>
  </si>
  <si>
    <t>.02/17</t>
  </si>
  <si>
    <t>GABINET DIAGN-ZABIEGOWY</t>
  </si>
  <si>
    <t>.02/18</t>
  </si>
  <si>
    <t>.02/20</t>
  </si>
  <si>
    <t>PUNKT PIELĘGNIARSKI</t>
  </si>
  <si>
    <t>.02/21</t>
  </si>
  <si>
    <t>POM.PRZYGOT.</t>
  </si>
  <si>
    <t>.02/22</t>
  </si>
  <si>
    <t>.02/23</t>
  </si>
  <si>
    <t>KUCH.ODDZIAŁ.</t>
  </si>
  <si>
    <t>.02/24</t>
  </si>
  <si>
    <t>ZMYWALNIA.</t>
  </si>
  <si>
    <t>.02/25</t>
  </si>
  <si>
    <t>POKÓJ 2-ŁÓŻ.</t>
  </si>
  <si>
    <t>.02/26</t>
  </si>
  <si>
    <t>.02/27</t>
  </si>
  <si>
    <t>.02/28</t>
  </si>
  <si>
    <t>.02/29</t>
  </si>
  <si>
    <t>.02/30</t>
  </si>
  <si>
    <t>.02/31</t>
  </si>
  <si>
    <t>.02/32</t>
  </si>
  <si>
    <t>.02/33</t>
  </si>
  <si>
    <t>P.PIEL.ODDZIAŁ.</t>
  </si>
  <si>
    <t>02/33A</t>
  </si>
  <si>
    <t>ŁAZ.PACJ.</t>
  </si>
  <si>
    <t>Ortopedii</t>
  </si>
  <si>
    <t>2/23</t>
  </si>
  <si>
    <t>224</t>
  </si>
  <si>
    <t>2/24</t>
  </si>
  <si>
    <t>225</t>
  </si>
  <si>
    <t>2/25</t>
  </si>
  <si>
    <t>226</t>
  </si>
  <si>
    <t>2/26</t>
  </si>
  <si>
    <t>2/27</t>
  </si>
  <si>
    <t>227</t>
  </si>
  <si>
    <t>Magazyn bielizyny brudnej</t>
  </si>
  <si>
    <t>2/28</t>
  </si>
  <si>
    <t>228</t>
  </si>
  <si>
    <t>2/29</t>
  </si>
  <si>
    <t>229</t>
  </si>
  <si>
    <t>2/30</t>
  </si>
  <si>
    <t>2/31</t>
  </si>
  <si>
    <t>230</t>
  </si>
  <si>
    <t>2/32</t>
  </si>
  <si>
    <t>2/33</t>
  </si>
  <si>
    <t>211</t>
  </si>
  <si>
    <t>2/34</t>
  </si>
  <si>
    <t>210</t>
  </si>
  <si>
    <t>Sala pooperacyjna</t>
  </si>
  <si>
    <t>2/35</t>
  </si>
  <si>
    <t>2/36</t>
  </si>
  <si>
    <t>208</t>
  </si>
  <si>
    <t>2/37</t>
  </si>
  <si>
    <t>Magazyn podręczny</t>
  </si>
  <si>
    <t>2/38</t>
  </si>
  <si>
    <t xml:space="preserve">Magazyn środków czystości </t>
  </si>
  <si>
    <t>2/39</t>
  </si>
  <si>
    <t>2/40</t>
  </si>
  <si>
    <t>2/41</t>
  </si>
  <si>
    <t>201</t>
  </si>
  <si>
    <t>Śluza kobiet strona brudna</t>
  </si>
  <si>
    <t>2/42</t>
  </si>
  <si>
    <t>202</t>
  </si>
  <si>
    <t>Śluza mężczyzn strona brudna</t>
  </si>
  <si>
    <t>2/43</t>
  </si>
  <si>
    <t>2/44</t>
  </si>
  <si>
    <t>2/45</t>
  </si>
  <si>
    <t>Śluza kobiet strona czysta</t>
  </si>
  <si>
    <t>2/46</t>
  </si>
  <si>
    <t>Rozbieralnia</t>
  </si>
  <si>
    <t>2/47</t>
  </si>
  <si>
    <t>2/48</t>
  </si>
  <si>
    <t>śluza mężczyzn strona czysta</t>
  </si>
  <si>
    <t>2/49</t>
  </si>
  <si>
    <t>Śluza pacjenta</t>
  </si>
  <si>
    <t>2/50</t>
  </si>
  <si>
    <t>Sluza materiałowa</t>
  </si>
  <si>
    <t>2/51</t>
  </si>
  <si>
    <t>2/52</t>
  </si>
  <si>
    <t>Suszenie blatów</t>
  </si>
  <si>
    <t>2/53</t>
  </si>
  <si>
    <t>Mycie blatów</t>
  </si>
  <si>
    <t>2/54</t>
  </si>
  <si>
    <t>Sala wybudzeń</t>
  </si>
  <si>
    <t>2/55</t>
  </si>
  <si>
    <t>2/56</t>
  </si>
  <si>
    <t>Magazyn sprzętu</t>
  </si>
  <si>
    <t>2/57</t>
  </si>
  <si>
    <t>Pomieszczenie pomocnicze</t>
  </si>
  <si>
    <t>2/58</t>
  </si>
  <si>
    <t>Pokój wypoczynkowy</t>
  </si>
  <si>
    <t>2/59</t>
  </si>
  <si>
    <t>Magazyn RTG Przewoźny</t>
  </si>
  <si>
    <t>2/60</t>
  </si>
  <si>
    <t>2/61</t>
  </si>
  <si>
    <t>Pomieszczenie przygotowania lekarzy</t>
  </si>
  <si>
    <t>2/62</t>
  </si>
  <si>
    <t>Pomieszczenie przygotowania pacjenta</t>
  </si>
  <si>
    <t>2/63</t>
  </si>
  <si>
    <t>Sala operacyjna</t>
  </si>
  <si>
    <t>2/64</t>
  </si>
  <si>
    <t>2/65</t>
  </si>
  <si>
    <t>Mycie wstępne materiałów brudnych</t>
  </si>
  <si>
    <t>2/66</t>
  </si>
  <si>
    <t>2/67</t>
  </si>
  <si>
    <t>2/68</t>
  </si>
  <si>
    <t>2/69</t>
  </si>
  <si>
    <t>2/70</t>
  </si>
  <si>
    <t>Magazyn materiałów brudnych</t>
  </si>
  <si>
    <t>2/71</t>
  </si>
  <si>
    <t>2/72</t>
  </si>
  <si>
    <t>2/73</t>
  </si>
  <si>
    <t>Pomieszczenie UPS</t>
  </si>
  <si>
    <t>Blok Operacyjny</t>
  </si>
  <si>
    <t>Wykaz pomieszczeń Poziom +2</t>
  </si>
  <si>
    <t>Chirurgia Jednego Dnia (ODDZIAŁ ORTOPEDII)</t>
  </si>
  <si>
    <t>Pomiesczenie Działu Administracyjno-Gospodarczego oraz Aparatury Medycznej</t>
  </si>
  <si>
    <t>034A/034B</t>
  </si>
  <si>
    <t>Punkt pobierania krwi</t>
  </si>
  <si>
    <t>Nr. klatki schodowej na projekcie</t>
  </si>
  <si>
    <t>Wykaz klatek schodowych</t>
  </si>
  <si>
    <t>Nazwa klatki schodowej</t>
  </si>
  <si>
    <t>Powieszchnia całkowita</t>
  </si>
  <si>
    <t>od -2 do +2</t>
  </si>
  <si>
    <t>Klatka od głównego wejścia</t>
  </si>
  <si>
    <t xml:space="preserve">Klatka od al. Focha </t>
  </si>
  <si>
    <t>od -1 do +2</t>
  </si>
  <si>
    <t>Klatka od ul. Wyczółkowskiego</t>
  </si>
  <si>
    <t>Klatka od ul. Kasztelanskiej</t>
  </si>
  <si>
    <t>Klatka od sali gimnastycznej</t>
  </si>
  <si>
    <t>od -1 do 0</t>
  </si>
  <si>
    <t>Wykaz wind</t>
  </si>
  <si>
    <t>Nazwa windy</t>
  </si>
  <si>
    <t>Winda obok głównego wejścia</t>
  </si>
  <si>
    <t>Winda mała dla personelu</t>
  </si>
  <si>
    <t>Winda obok wejścia bocznego od al. Focha</t>
  </si>
  <si>
    <t>Winda dla materiałów zakaźnych (Blok Operacyjny)</t>
  </si>
  <si>
    <t>Poziomy budynku</t>
  </si>
  <si>
    <t>Poziom -1</t>
  </si>
  <si>
    <t>Poziom 0</t>
  </si>
  <si>
    <t>Poziom +1</t>
  </si>
  <si>
    <t>Poziom +2</t>
  </si>
  <si>
    <t>Klatki schodowe</t>
  </si>
  <si>
    <t>Windy</t>
  </si>
  <si>
    <t>L.p.</t>
  </si>
  <si>
    <t>Sala chorych</t>
  </si>
  <si>
    <t xml:space="preserve">18,2 m2  </t>
  </si>
  <si>
    <t>17,89 m2</t>
  </si>
  <si>
    <t>17,75 m2</t>
  </si>
  <si>
    <t>17,96 m2</t>
  </si>
  <si>
    <t>19,03 m2</t>
  </si>
  <si>
    <t>Pielęgniarka oddziałowa</t>
  </si>
  <si>
    <t>13,42 m2</t>
  </si>
  <si>
    <t>82,65 m2</t>
  </si>
  <si>
    <t>Punkt pielęgniarski</t>
  </si>
  <si>
    <t>3,52 m2</t>
  </si>
  <si>
    <t>Pokój przygotowania pielęgniarskiego</t>
  </si>
  <si>
    <t>13,4 m2</t>
  </si>
  <si>
    <t>17,5 m2</t>
  </si>
  <si>
    <t>2,48 m2</t>
  </si>
  <si>
    <t>2,82 m2</t>
  </si>
  <si>
    <t>WC pacjenta</t>
  </si>
  <si>
    <t>5,9 m2</t>
  </si>
  <si>
    <t>Łazienka personelu/brudownik</t>
  </si>
  <si>
    <t>10,88 m2</t>
  </si>
  <si>
    <t>17,33 m2</t>
  </si>
  <si>
    <t>Natrysk pacjenta</t>
  </si>
  <si>
    <t>1,2 m2</t>
  </si>
  <si>
    <t>9,85 m2</t>
  </si>
  <si>
    <t>Łazienka dla niepełnosprawnych</t>
  </si>
  <si>
    <t>7,84 m2</t>
  </si>
  <si>
    <t>17,77 m2</t>
  </si>
  <si>
    <t>1,9 m2</t>
  </si>
  <si>
    <t>Holl</t>
  </si>
  <si>
    <t>84,51 m2</t>
  </si>
  <si>
    <t>17,79 m2</t>
  </si>
  <si>
    <t>18 m2</t>
  </si>
  <si>
    <t>12 m2</t>
  </si>
  <si>
    <t>Wydawalnia</t>
  </si>
  <si>
    <t>16 m2</t>
  </si>
  <si>
    <t>18,32 m2</t>
  </si>
  <si>
    <t>18,35 m2</t>
  </si>
  <si>
    <t>7,75 m2</t>
  </si>
  <si>
    <t>1,67 m2</t>
  </si>
  <si>
    <t>3,29 m2</t>
  </si>
  <si>
    <t>13,64 m2</t>
  </si>
  <si>
    <t>5,8 m2</t>
  </si>
  <si>
    <t>42,23 m2</t>
  </si>
  <si>
    <t>93,26 m2</t>
  </si>
  <si>
    <t>6,08 m2</t>
  </si>
  <si>
    <t>17 m2</t>
  </si>
  <si>
    <t>2,09 m2</t>
  </si>
  <si>
    <t>1,56 m2</t>
  </si>
  <si>
    <t>Łazienka niepełnosprawnych</t>
  </si>
  <si>
    <t>5,83 m2</t>
  </si>
  <si>
    <t>15,04 m2</t>
  </si>
  <si>
    <t>16,1 m2</t>
  </si>
  <si>
    <t>16,9 m2</t>
  </si>
  <si>
    <t>8 m2</t>
  </si>
  <si>
    <t>Sekretariat ordynatora</t>
  </si>
  <si>
    <t>16,26 m2</t>
  </si>
  <si>
    <t>Gabinet Ordynatora</t>
  </si>
  <si>
    <t>16,22 m2</t>
  </si>
  <si>
    <t>17,18 m2</t>
  </si>
  <si>
    <t>RAZEM:</t>
  </si>
  <si>
    <t>809,56 m2</t>
  </si>
  <si>
    <t>WYKAZ POMIESZCZEŃ  w II ODDZIALE CHORÓB WEWNĘTRZNYCH</t>
  </si>
  <si>
    <r>
      <t>Powierzchnia w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</si>
  <si>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Nazwa  pomieszczenia</t>
  </si>
  <si>
    <t>Metraż całej powierzchni FOCHA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</si>
</sst>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/>
    <xf numFmtId="0" fontId="7" fillId="2" borderId="7" xfId="0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49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 wrapText="1"/>
    </xf>
    <xf numFmtId="0" fontId="7" fillId="0" borderId="2" xfId="0" applyFont="1" applyBorder="1" applyAlignment="1">
      <alignment horizontal="right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2" fontId="0" fillId="0" borderId="0" xfId="0" applyNumberFormat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7" fillId="3" borderId="12" xfId="0" applyFont="1" applyFill="1" applyBorder="1" applyAlignment="1">
      <alignment horizontal="left" vertical="center"/>
    </xf>
    <xf numFmtId="2" fontId="7" fillId="0" borderId="2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2" fontId="2" fillId="0" borderId="3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2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wrapText="1"/>
    </xf>
    <xf numFmtId="0" fontId="7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2" fontId="7" fillId="2" borderId="6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/>
    <xf numFmtId="0" fontId="7" fillId="3" borderId="3" xfId="0" quotePrefix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16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/>
    <xf numFmtId="2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02"/>
  <sheetViews>
    <sheetView zoomScale="130" zoomScaleNormal="130" workbookViewId="0">
      <selection activeCell="G99" sqref="G99"/>
    </sheetView>
  </sheetViews>
  <sheetFormatPr defaultRowHeight="15" x14ac:dyDescent="0.25"/>
  <cols>
    <col min="2" max="2" width="3.5703125" bestFit="1" customWidth="1"/>
    <col min="3" max="3" width="17" customWidth="1"/>
    <col min="4" max="4" width="14" bestFit="1" customWidth="1"/>
    <col min="5" max="5" width="32.7109375" bestFit="1" customWidth="1"/>
    <col min="6" max="6" width="15.28515625" customWidth="1"/>
  </cols>
  <sheetData>
    <row r="2" spans="2:8" ht="18.75" x14ac:dyDescent="0.3">
      <c r="B2" s="132" t="s">
        <v>0</v>
      </c>
      <c r="C2" s="132"/>
      <c r="D2" s="132"/>
      <c r="E2" s="132"/>
      <c r="F2" s="132"/>
    </row>
    <row r="3" spans="2:8" ht="15.75" thickBot="1" x14ac:dyDescent="0.3"/>
    <row r="4" spans="2:8" ht="45.75" thickBot="1" x14ac:dyDescent="0.3">
      <c r="B4" s="73" t="s">
        <v>5</v>
      </c>
      <c r="C4" s="74" t="s">
        <v>1</v>
      </c>
      <c r="D4" s="74" t="s">
        <v>2</v>
      </c>
      <c r="E4" s="74" t="s">
        <v>3</v>
      </c>
      <c r="F4" s="75" t="s">
        <v>4</v>
      </c>
      <c r="G4" s="1"/>
      <c r="H4" s="1"/>
    </row>
    <row r="5" spans="2:8" x14ac:dyDescent="0.25">
      <c r="B5" s="90" t="s">
        <v>6</v>
      </c>
      <c r="C5" s="91" t="s">
        <v>25</v>
      </c>
      <c r="D5" s="92">
        <v>23</v>
      </c>
      <c r="E5" s="93" t="s">
        <v>24</v>
      </c>
      <c r="F5" s="94">
        <v>35.08</v>
      </c>
      <c r="G5" s="131" t="s">
        <v>193</v>
      </c>
      <c r="H5" s="1"/>
    </row>
    <row r="6" spans="2:8" x14ac:dyDescent="0.25">
      <c r="B6" s="3" t="s">
        <v>7</v>
      </c>
      <c r="C6" s="4" t="s">
        <v>27</v>
      </c>
      <c r="D6" s="5">
        <v>22</v>
      </c>
      <c r="E6" s="17" t="s">
        <v>28</v>
      </c>
      <c r="F6" s="36">
        <v>23.72</v>
      </c>
      <c r="G6" s="131" t="s">
        <v>193</v>
      </c>
      <c r="H6" s="1"/>
    </row>
    <row r="7" spans="2:8" x14ac:dyDescent="0.25">
      <c r="B7" s="6" t="s">
        <v>8</v>
      </c>
      <c r="C7" s="7" t="s">
        <v>26</v>
      </c>
      <c r="D7" s="8">
        <v>24</v>
      </c>
      <c r="E7" s="18" t="s">
        <v>29</v>
      </c>
      <c r="F7" s="37">
        <v>63.6</v>
      </c>
      <c r="G7" s="1"/>
      <c r="H7" s="1"/>
    </row>
    <row r="8" spans="2:8" x14ac:dyDescent="0.25">
      <c r="B8" s="6" t="s">
        <v>9</v>
      </c>
      <c r="C8" s="7" t="s">
        <v>30</v>
      </c>
      <c r="D8" s="8"/>
      <c r="E8" s="18" t="s">
        <v>45</v>
      </c>
      <c r="F8" s="37">
        <v>16.190000000000001</v>
      </c>
      <c r="G8" s="1"/>
      <c r="H8" s="1"/>
    </row>
    <row r="9" spans="2:8" x14ac:dyDescent="0.25">
      <c r="B9" s="3" t="s">
        <v>10</v>
      </c>
      <c r="C9" s="4" t="s">
        <v>47</v>
      </c>
      <c r="D9" s="5"/>
      <c r="E9" s="17" t="s">
        <v>46</v>
      </c>
      <c r="F9" s="36">
        <v>10.28</v>
      </c>
      <c r="G9" s="131" t="s">
        <v>193</v>
      </c>
      <c r="H9" s="1"/>
    </row>
    <row r="10" spans="2:8" x14ac:dyDescent="0.25">
      <c r="B10" s="6" t="s">
        <v>11</v>
      </c>
      <c r="C10" s="7" t="s">
        <v>48</v>
      </c>
      <c r="D10" s="8"/>
      <c r="E10" s="18" t="s">
        <v>88</v>
      </c>
      <c r="F10" s="37">
        <v>37.630000000000003</v>
      </c>
      <c r="G10" s="1"/>
      <c r="H10" s="1"/>
    </row>
    <row r="11" spans="2:8" x14ac:dyDescent="0.25">
      <c r="B11" s="6" t="s">
        <v>12</v>
      </c>
      <c r="C11" s="7" t="s">
        <v>31</v>
      </c>
      <c r="D11" s="8">
        <v>25</v>
      </c>
      <c r="E11" s="18" t="s">
        <v>49</v>
      </c>
      <c r="F11" s="37">
        <v>3.74</v>
      </c>
      <c r="G11" s="1"/>
      <c r="H11" s="1"/>
    </row>
    <row r="12" spans="2:8" x14ac:dyDescent="0.25">
      <c r="B12" s="6" t="s">
        <v>13</v>
      </c>
      <c r="C12" s="7" t="s">
        <v>32</v>
      </c>
      <c r="D12" s="8">
        <v>26</v>
      </c>
      <c r="E12" s="18" t="s">
        <v>50</v>
      </c>
      <c r="F12" s="37">
        <v>26.22</v>
      </c>
      <c r="G12" s="1"/>
      <c r="H12" s="1"/>
    </row>
    <row r="13" spans="2:8" x14ac:dyDescent="0.25">
      <c r="B13" s="6" t="s">
        <v>14</v>
      </c>
      <c r="C13" s="7" t="s">
        <v>33</v>
      </c>
      <c r="D13" s="8"/>
      <c r="E13" s="18" t="s">
        <v>51</v>
      </c>
      <c r="F13" s="37">
        <v>6.5</v>
      </c>
      <c r="G13" s="1"/>
      <c r="H13" s="1"/>
    </row>
    <row r="14" spans="2:8" x14ac:dyDescent="0.25">
      <c r="B14" s="6" t="s">
        <v>15</v>
      </c>
      <c r="C14" s="7" t="s">
        <v>36</v>
      </c>
      <c r="D14" s="8"/>
      <c r="E14" s="18" t="s">
        <v>52</v>
      </c>
      <c r="F14" s="37">
        <v>2.02</v>
      </c>
      <c r="G14" s="1"/>
      <c r="H14" s="1"/>
    </row>
    <row r="15" spans="2:8" x14ac:dyDescent="0.25">
      <c r="B15" s="6" t="s">
        <v>16</v>
      </c>
      <c r="C15" s="7" t="s">
        <v>35</v>
      </c>
      <c r="D15" s="8"/>
      <c r="E15" s="18" t="s">
        <v>53</v>
      </c>
      <c r="F15" s="37">
        <v>3.22</v>
      </c>
      <c r="G15" s="1"/>
      <c r="H15" s="1"/>
    </row>
    <row r="16" spans="2:8" x14ac:dyDescent="0.25">
      <c r="B16" s="6" t="s">
        <v>17</v>
      </c>
      <c r="C16" s="7" t="s">
        <v>34</v>
      </c>
      <c r="D16" s="19">
        <v>27</v>
      </c>
      <c r="E16" s="18" t="s">
        <v>55</v>
      </c>
      <c r="F16" s="37">
        <v>23.32</v>
      </c>
      <c r="G16" s="1"/>
      <c r="H16" s="1"/>
    </row>
    <row r="17" spans="2:8" x14ac:dyDescent="0.25">
      <c r="B17" s="3" t="s">
        <v>18</v>
      </c>
      <c r="C17" s="4" t="s">
        <v>37</v>
      </c>
      <c r="D17" s="5">
        <v>28</v>
      </c>
      <c r="E17" s="17" t="s">
        <v>54</v>
      </c>
      <c r="F17" s="36">
        <v>22.35</v>
      </c>
      <c r="G17" s="131" t="s">
        <v>193</v>
      </c>
      <c r="H17" s="1"/>
    </row>
    <row r="18" spans="2:8" x14ac:dyDescent="0.25">
      <c r="B18" s="3" t="s">
        <v>19</v>
      </c>
      <c r="C18" s="4" t="s">
        <v>38</v>
      </c>
      <c r="D18" s="5">
        <v>29</v>
      </c>
      <c r="E18" s="17" t="s">
        <v>54</v>
      </c>
      <c r="F18" s="36">
        <v>11.55</v>
      </c>
      <c r="G18" s="131" t="s">
        <v>193</v>
      </c>
      <c r="H18" s="1"/>
    </row>
    <row r="19" spans="2:8" x14ac:dyDescent="0.25">
      <c r="B19" s="6" t="s">
        <v>20</v>
      </c>
      <c r="C19" s="7" t="s">
        <v>56</v>
      </c>
      <c r="D19" s="8"/>
      <c r="E19" s="18" t="s">
        <v>57</v>
      </c>
      <c r="F19" s="37">
        <v>11.01</v>
      </c>
      <c r="G19" s="1"/>
      <c r="H19" s="1"/>
    </row>
    <row r="20" spans="2:8" x14ac:dyDescent="0.25">
      <c r="B20" s="3" t="s">
        <v>21</v>
      </c>
      <c r="C20" s="4" t="s">
        <v>39</v>
      </c>
      <c r="D20" s="5">
        <v>30</v>
      </c>
      <c r="E20" s="17" t="s">
        <v>58</v>
      </c>
      <c r="F20" s="36">
        <v>5.72</v>
      </c>
      <c r="G20" s="131" t="s">
        <v>193</v>
      </c>
      <c r="H20" s="1"/>
    </row>
    <row r="21" spans="2:8" x14ac:dyDescent="0.25">
      <c r="B21" s="6" t="s">
        <v>22</v>
      </c>
      <c r="C21" s="7" t="s">
        <v>59</v>
      </c>
      <c r="D21" s="8"/>
      <c r="E21" s="18" t="s">
        <v>57</v>
      </c>
      <c r="F21" s="37">
        <v>6.12</v>
      </c>
      <c r="G21" s="1"/>
      <c r="H21" s="1"/>
    </row>
    <row r="22" spans="2:8" x14ac:dyDescent="0.25">
      <c r="B22" s="3" t="s">
        <v>23</v>
      </c>
      <c r="C22" s="4" t="s">
        <v>40</v>
      </c>
      <c r="D22" s="5">
        <v>31</v>
      </c>
      <c r="E22" s="17" t="s">
        <v>60</v>
      </c>
      <c r="F22" s="36">
        <v>3.04</v>
      </c>
      <c r="G22" s="131" t="s">
        <v>193</v>
      </c>
      <c r="H22" s="1"/>
    </row>
    <row r="23" spans="2:8" x14ac:dyDescent="0.25">
      <c r="B23" s="6" t="s">
        <v>61</v>
      </c>
      <c r="C23" s="7" t="s">
        <v>41</v>
      </c>
      <c r="D23" s="8">
        <v>32</v>
      </c>
      <c r="E23" s="18" t="s">
        <v>53</v>
      </c>
      <c r="F23" s="37">
        <v>8.09</v>
      </c>
      <c r="G23" s="1"/>
      <c r="H23" s="1"/>
    </row>
    <row r="24" spans="2:8" x14ac:dyDescent="0.25">
      <c r="B24" s="6" t="s">
        <v>62</v>
      </c>
      <c r="C24" s="7" t="s">
        <v>42</v>
      </c>
      <c r="D24" s="8"/>
      <c r="E24" s="18" t="s">
        <v>79</v>
      </c>
      <c r="F24" s="37">
        <v>69.709999999999994</v>
      </c>
      <c r="G24" s="1"/>
      <c r="H24" s="1"/>
    </row>
    <row r="25" spans="2:8" x14ac:dyDescent="0.25">
      <c r="B25" s="6" t="s">
        <v>63</v>
      </c>
      <c r="C25" s="7" t="s">
        <v>80</v>
      </c>
      <c r="D25" s="8"/>
      <c r="E25" s="18" t="s">
        <v>81</v>
      </c>
      <c r="F25" s="37">
        <v>4.37</v>
      </c>
      <c r="G25" s="1"/>
      <c r="H25" s="1"/>
    </row>
    <row r="26" spans="2:8" x14ac:dyDescent="0.25">
      <c r="B26" s="6" t="s">
        <v>64</v>
      </c>
      <c r="C26" s="7" t="s">
        <v>82</v>
      </c>
      <c r="D26" s="8"/>
      <c r="E26" s="18" t="s">
        <v>83</v>
      </c>
      <c r="F26" s="37">
        <v>3.94</v>
      </c>
      <c r="G26" s="1"/>
      <c r="H26" s="1"/>
    </row>
    <row r="27" spans="2:8" x14ac:dyDescent="0.25">
      <c r="B27" s="6" t="s">
        <v>65</v>
      </c>
      <c r="C27" s="7" t="s">
        <v>84</v>
      </c>
      <c r="D27" s="8"/>
      <c r="E27" s="18" t="s">
        <v>85</v>
      </c>
      <c r="F27" s="37">
        <v>5.66</v>
      </c>
      <c r="G27" s="1"/>
      <c r="H27" s="1"/>
    </row>
    <row r="28" spans="2:8" x14ac:dyDescent="0.25">
      <c r="B28" s="6" t="s">
        <v>66</v>
      </c>
      <c r="C28" s="7" t="s">
        <v>86</v>
      </c>
      <c r="D28" s="8"/>
      <c r="E28" s="18" t="s">
        <v>87</v>
      </c>
      <c r="F28" s="37">
        <v>3.3</v>
      </c>
      <c r="G28" s="1"/>
      <c r="H28" s="1"/>
    </row>
    <row r="29" spans="2:8" x14ac:dyDescent="0.25">
      <c r="B29" s="6" t="s">
        <v>67</v>
      </c>
      <c r="C29" s="7" t="s">
        <v>44</v>
      </c>
      <c r="D29" s="8">
        <v>33</v>
      </c>
      <c r="E29" s="18" t="s">
        <v>89</v>
      </c>
      <c r="F29" s="37">
        <v>48.73</v>
      </c>
      <c r="G29" s="1"/>
      <c r="H29" s="1"/>
    </row>
    <row r="30" spans="2:8" x14ac:dyDescent="0.25">
      <c r="B30" s="6" t="s">
        <v>68</v>
      </c>
      <c r="C30" s="7" t="s">
        <v>90</v>
      </c>
      <c r="D30" s="8">
        <v>33</v>
      </c>
      <c r="E30" s="18" t="s">
        <v>91</v>
      </c>
      <c r="F30" s="37">
        <v>13.05</v>
      </c>
      <c r="G30" s="1"/>
      <c r="H30" s="1"/>
    </row>
    <row r="31" spans="2:8" x14ac:dyDescent="0.25">
      <c r="B31" s="6" t="s">
        <v>69</v>
      </c>
      <c r="C31" s="7" t="s">
        <v>93</v>
      </c>
      <c r="D31" s="8"/>
      <c r="E31" s="18" t="s">
        <v>94</v>
      </c>
      <c r="F31" s="37">
        <v>3.49</v>
      </c>
      <c r="G31" s="1"/>
      <c r="H31" s="1"/>
    </row>
    <row r="32" spans="2:8" x14ac:dyDescent="0.25">
      <c r="B32" s="6" t="s">
        <v>70</v>
      </c>
      <c r="C32" s="7" t="s">
        <v>95</v>
      </c>
      <c r="D32" s="8"/>
      <c r="E32" s="18" t="s">
        <v>97</v>
      </c>
      <c r="F32" s="37">
        <v>3.3</v>
      </c>
      <c r="G32" s="1"/>
      <c r="H32" s="1"/>
    </row>
    <row r="33" spans="2:8" x14ac:dyDescent="0.25">
      <c r="B33" s="6" t="s">
        <v>71</v>
      </c>
      <c r="C33" s="7" t="s">
        <v>98</v>
      </c>
      <c r="D33" s="8"/>
      <c r="E33" s="18" t="s">
        <v>99</v>
      </c>
      <c r="F33" s="37">
        <v>4.1900000000000004</v>
      </c>
      <c r="G33" s="1"/>
      <c r="H33" s="1"/>
    </row>
    <row r="34" spans="2:8" x14ac:dyDescent="0.25">
      <c r="B34" s="6" t="s">
        <v>72</v>
      </c>
      <c r="C34" s="7" t="s">
        <v>96</v>
      </c>
      <c r="D34" s="8"/>
      <c r="E34" s="18" t="s">
        <v>100</v>
      </c>
      <c r="F34" s="37">
        <v>7.45</v>
      </c>
      <c r="G34" s="1"/>
      <c r="H34" s="1"/>
    </row>
    <row r="35" spans="2:8" x14ac:dyDescent="0.25">
      <c r="B35" s="3" t="s">
        <v>73</v>
      </c>
      <c r="C35" s="4" t="s">
        <v>101</v>
      </c>
      <c r="D35" s="5"/>
      <c r="E35" s="17" t="s">
        <v>102</v>
      </c>
      <c r="F35" s="36">
        <v>11.51</v>
      </c>
      <c r="G35" s="131" t="s">
        <v>193</v>
      </c>
      <c r="H35" s="1"/>
    </row>
    <row r="36" spans="2:8" x14ac:dyDescent="0.25">
      <c r="B36" s="6" t="s">
        <v>74</v>
      </c>
      <c r="C36" s="7" t="s">
        <v>92</v>
      </c>
      <c r="D36" s="8">
        <v>33</v>
      </c>
      <c r="E36" s="18" t="s">
        <v>103</v>
      </c>
      <c r="F36" s="37">
        <v>17.829999999999998</v>
      </c>
      <c r="G36" s="1"/>
      <c r="H36" s="1"/>
    </row>
    <row r="37" spans="2:8" x14ac:dyDescent="0.25">
      <c r="B37" s="6" t="s">
        <v>75</v>
      </c>
      <c r="C37" s="7" t="s">
        <v>105</v>
      </c>
      <c r="D37" s="8"/>
      <c r="E37" s="18" t="s">
        <v>104</v>
      </c>
      <c r="F37" s="37">
        <v>8.42</v>
      </c>
      <c r="G37" s="1"/>
      <c r="H37" s="1"/>
    </row>
    <row r="38" spans="2:8" x14ac:dyDescent="0.25">
      <c r="B38" s="6" t="s">
        <v>76</v>
      </c>
      <c r="C38" s="7" t="s">
        <v>107</v>
      </c>
      <c r="D38" s="8"/>
      <c r="E38" s="18" t="s">
        <v>106</v>
      </c>
      <c r="F38" s="37">
        <v>3.03</v>
      </c>
      <c r="G38" s="1"/>
      <c r="H38" s="1"/>
    </row>
    <row r="39" spans="2:8" x14ac:dyDescent="0.25">
      <c r="B39" s="6" t="s">
        <v>77</v>
      </c>
      <c r="C39" s="7" t="s">
        <v>154</v>
      </c>
      <c r="D39" s="8"/>
      <c r="E39" s="18" t="s">
        <v>153</v>
      </c>
      <c r="F39" s="37">
        <v>8.3699999999999992</v>
      </c>
      <c r="G39" s="1"/>
      <c r="H39" s="1"/>
    </row>
    <row r="40" spans="2:8" x14ac:dyDescent="0.25">
      <c r="B40" s="6" t="s">
        <v>78</v>
      </c>
      <c r="C40" s="7" t="s">
        <v>155</v>
      </c>
      <c r="D40" s="8"/>
      <c r="E40" s="18" t="s">
        <v>156</v>
      </c>
      <c r="F40" s="37">
        <v>13.36</v>
      </c>
      <c r="G40" s="1"/>
      <c r="H40" s="1"/>
    </row>
    <row r="41" spans="2:8" x14ac:dyDescent="0.25">
      <c r="B41" s="6" t="s">
        <v>108</v>
      </c>
      <c r="C41" s="7" t="s">
        <v>157</v>
      </c>
      <c r="D41" s="8">
        <v>35</v>
      </c>
      <c r="E41" s="18" t="s">
        <v>158</v>
      </c>
      <c r="F41" s="37">
        <v>7.75</v>
      </c>
      <c r="G41" s="1"/>
      <c r="H41" s="1"/>
    </row>
    <row r="42" spans="2:8" x14ac:dyDescent="0.25">
      <c r="B42" s="6" t="s">
        <v>109</v>
      </c>
      <c r="C42" s="7" t="s">
        <v>160</v>
      </c>
      <c r="D42" s="8"/>
      <c r="E42" s="18" t="s">
        <v>161</v>
      </c>
      <c r="F42" s="37">
        <v>30.35</v>
      </c>
      <c r="G42" s="1"/>
      <c r="H42" s="1"/>
    </row>
    <row r="43" spans="2:8" x14ac:dyDescent="0.25">
      <c r="B43" s="6" t="s">
        <v>110</v>
      </c>
      <c r="C43" s="7" t="s">
        <v>159</v>
      </c>
      <c r="D43" s="8"/>
      <c r="E43" s="18" t="s">
        <v>162</v>
      </c>
      <c r="F43" s="37">
        <v>2.38</v>
      </c>
      <c r="G43" s="1"/>
      <c r="H43" s="1"/>
    </row>
    <row r="44" spans="2:8" x14ac:dyDescent="0.25">
      <c r="B44" s="6" t="s">
        <v>111</v>
      </c>
      <c r="C44" s="7" t="s">
        <v>163</v>
      </c>
      <c r="D44" s="8">
        <v>36</v>
      </c>
      <c r="E44" s="18" t="s">
        <v>164</v>
      </c>
      <c r="F44" s="37">
        <v>12.73</v>
      </c>
      <c r="G44" s="1"/>
      <c r="H44" s="1"/>
    </row>
    <row r="45" spans="2:8" x14ac:dyDescent="0.25">
      <c r="B45" s="6" t="s">
        <v>112</v>
      </c>
      <c r="C45" s="7" t="s">
        <v>166</v>
      </c>
      <c r="D45" s="8"/>
      <c r="E45" s="18" t="s">
        <v>167</v>
      </c>
      <c r="F45" s="37">
        <v>2.15</v>
      </c>
      <c r="G45" s="1"/>
      <c r="H45" s="1"/>
    </row>
    <row r="46" spans="2:8" x14ac:dyDescent="0.25">
      <c r="B46" s="6" t="s">
        <v>113</v>
      </c>
      <c r="C46" s="7" t="s">
        <v>168</v>
      </c>
      <c r="D46" s="8"/>
      <c r="E46" s="18" t="s">
        <v>162</v>
      </c>
      <c r="F46" s="37">
        <v>2.57</v>
      </c>
      <c r="G46" s="1"/>
      <c r="H46" s="1"/>
    </row>
    <row r="47" spans="2:8" x14ac:dyDescent="0.25">
      <c r="B47" s="6" t="s">
        <v>114</v>
      </c>
      <c r="C47" s="7" t="s">
        <v>165</v>
      </c>
      <c r="D47" s="8"/>
      <c r="E47" s="18" t="s">
        <v>169</v>
      </c>
      <c r="F47" s="37">
        <v>16.14</v>
      </c>
      <c r="G47" s="1"/>
      <c r="H47" s="1"/>
    </row>
    <row r="48" spans="2:8" x14ac:dyDescent="0.25">
      <c r="B48" s="3" t="s">
        <v>115</v>
      </c>
      <c r="C48" s="4" t="s">
        <v>170</v>
      </c>
      <c r="D48" s="5"/>
      <c r="E48" s="17" t="s">
        <v>24</v>
      </c>
      <c r="F48" s="36">
        <v>13.17</v>
      </c>
      <c r="G48" s="131" t="s">
        <v>193</v>
      </c>
      <c r="H48" s="1"/>
    </row>
    <row r="49" spans="2:8" x14ac:dyDescent="0.25">
      <c r="B49" s="3" t="s">
        <v>116</v>
      </c>
      <c r="C49" s="4" t="s">
        <v>172</v>
      </c>
      <c r="D49" s="5"/>
      <c r="E49" s="17" t="s">
        <v>58</v>
      </c>
      <c r="F49" s="36">
        <v>6.2</v>
      </c>
      <c r="G49" s="131" t="s">
        <v>193</v>
      </c>
      <c r="H49" s="1"/>
    </row>
    <row r="50" spans="2:8" x14ac:dyDescent="0.25">
      <c r="B50" s="3" t="s">
        <v>117</v>
      </c>
      <c r="C50" s="4" t="s">
        <v>173</v>
      </c>
      <c r="D50" s="5"/>
      <c r="E50" s="17" t="s">
        <v>58</v>
      </c>
      <c r="F50" s="36">
        <v>6.25</v>
      </c>
      <c r="G50" s="131" t="s">
        <v>193</v>
      </c>
      <c r="H50" s="1"/>
    </row>
    <row r="51" spans="2:8" x14ac:dyDescent="0.25">
      <c r="B51" s="6" t="s">
        <v>118</v>
      </c>
      <c r="C51" s="7" t="s">
        <v>171</v>
      </c>
      <c r="D51" s="8">
        <v>38</v>
      </c>
      <c r="E51" s="18" t="s">
        <v>174</v>
      </c>
      <c r="F51" s="37">
        <v>10.68</v>
      </c>
      <c r="G51" s="1"/>
      <c r="H51" s="1"/>
    </row>
    <row r="52" spans="2:8" x14ac:dyDescent="0.25">
      <c r="B52" s="6" t="s">
        <v>119</v>
      </c>
      <c r="C52" s="7" t="s">
        <v>175</v>
      </c>
      <c r="D52" s="8"/>
      <c r="E52" s="18" t="s">
        <v>176</v>
      </c>
      <c r="F52" s="37">
        <v>15.06</v>
      </c>
      <c r="G52" s="1"/>
      <c r="H52" s="1"/>
    </row>
    <row r="53" spans="2:8" x14ac:dyDescent="0.25">
      <c r="B53" s="3" t="s">
        <v>120</v>
      </c>
      <c r="C53" s="9" t="s">
        <v>177</v>
      </c>
      <c r="D53" s="9" t="s">
        <v>178</v>
      </c>
      <c r="E53" s="10" t="s">
        <v>179</v>
      </c>
      <c r="F53" s="38">
        <v>13.18</v>
      </c>
      <c r="G53" s="131" t="s">
        <v>193</v>
      </c>
      <c r="H53" s="1"/>
    </row>
    <row r="54" spans="2:8" x14ac:dyDescent="0.25">
      <c r="B54" s="3" t="s">
        <v>121</v>
      </c>
      <c r="C54" s="9" t="s">
        <v>180</v>
      </c>
      <c r="D54" s="9" t="s">
        <v>181</v>
      </c>
      <c r="E54" s="10" t="s">
        <v>182</v>
      </c>
      <c r="F54" s="38">
        <v>55.66</v>
      </c>
      <c r="G54" s="131" t="s">
        <v>193</v>
      </c>
      <c r="H54" s="1"/>
    </row>
    <row r="55" spans="2:8" x14ac:dyDescent="0.25">
      <c r="B55" s="3" t="s">
        <v>122</v>
      </c>
      <c r="C55" s="9" t="s">
        <v>183</v>
      </c>
      <c r="D55" s="9"/>
      <c r="E55" s="10" t="s">
        <v>184</v>
      </c>
      <c r="F55" s="38">
        <v>14.72</v>
      </c>
      <c r="G55" s="131" t="s">
        <v>193</v>
      </c>
      <c r="H55" s="1"/>
    </row>
    <row r="56" spans="2:8" x14ac:dyDescent="0.25">
      <c r="B56" s="3" t="s">
        <v>123</v>
      </c>
      <c r="C56" s="9" t="s">
        <v>185</v>
      </c>
      <c r="D56" s="9" t="s">
        <v>186</v>
      </c>
      <c r="E56" s="10" t="s">
        <v>187</v>
      </c>
      <c r="F56" s="38">
        <v>9.8000000000000007</v>
      </c>
      <c r="G56" s="131" t="s">
        <v>193</v>
      </c>
      <c r="H56" s="1"/>
    </row>
    <row r="57" spans="2:8" x14ac:dyDescent="0.25">
      <c r="B57" s="6" t="s">
        <v>124</v>
      </c>
      <c r="C57" s="11" t="s">
        <v>188</v>
      </c>
      <c r="D57" s="11" t="s">
        <v>189</v>
      </c>
      <c r="E57" s="12" t="s">
        <v>190</v>
      </c>
      <c r="F57" s="39">
        <v>8.81</v>
      </c>
      <c r="G57" s="1"/>
      <c r="H57" s="1"/>
    </row>
    <row r="58" spans="2:8" x14ac:dyDescent="0.25">
      <c r="B58" s="3" t="s">
        <v>125</v>
      </c>
      <c r="C58" s="9" t="s">
        <v>191</v>
      </c>
      <c r="D58" s="9" t="s">
        <v>192</v>
      </c>
      <c r="E58" s="10" t="s">
        <v>193</v>
      </c>
      <c r="F58" s="38">
        <v>15.06</v>
      </c>
      <c r="G58" s="131" t="s">
        <v>193</v>
      </c>
      <c r="H58" s="1"/>
    </row>
    <row r="59" spans="2:8" x14ac:dyDescent="0.25">
      <c r="B59" s="6" t="s">
        <v>126</v>
      </c>
      <c r="C59" s="11" t="s">
        <v>194</v>
      </c>
      <c r="D59" s="11"/>
      <c r="E59" s="12" t="s">
        <v>195</v>
      </c>
      <c r="F59" s="39">
        <v>58.34</v>
      </c>
      <c r="G59" s="1"/>
      <c r="H59" s="1"/>
    </row>
    <row r="60" spans="2:8" x14ac:dyDescent="0.25">
      <c r="B60" s="6" t="s">
        <v>127</v>
      </c>
      <c r="C60" s="11" t="s">
        <v>196</v>
      </c>
      <c r="D60" s="11" t="s">
        <v>197</v>
      </c>
      <c r="E60" s="12" t="s">
        <v>198</v>
      </c>
      <c r="F60" s="39">
        <v>24.56</v>
      </c>
      <c r="G60" s="1"/>
      <c r="H60" s="1"/>
    </row>
    <row r="61" spans="2:8" x14ac:dyDescent="0.25">
      <c r="B61" s="6" t="s">
        <v>128</v>
      </c>
      <c r="C61" s="11" t="s">
        <v>199</v>
      </c>
      <c r="D61" s="11"/>
      <c r="E61" s="12" t="s">
        <v>200</v>
      </c>
      <c r="F61" s="39">
        <v>5.75</v>
      </c>
      <c r="G61" s="1"/>
      <c r="H61" s="1"/>
    </row>
    <row r="62" spans="2:8" x14ac:dyDescent="0.25">
      <c r="B62" s="6" t="s">
        <v>129</v>
      </c>
      <c r="C62" s="11" t="s">
        <v>201</v>
      </c>
      <c r="D62" s="11"/>
      <c r="E62" s="12" t="s">
        <v>200</v>
      </c>
      <c r="F62" s="39">
        <v>5.09</v>
      </c>
      <c r="G62" s="1"/>
      <c r="H62" s="1"/>
    </row>
    <row r="63" spans="2:8" x14ac:dyDescent="0.25">
      <c r="B63" s="6" t="s">
        <v>130</v>
      </c>
      <c r="C63" s="11" t="s">
        <v>202</v>
      </c>
      <c r="D63" s="11" t="s">
        <v>203</v>
      </c>
      <c r="E63" s="12" t="s">
        <v>198</v>
      </c>
      <c r="F63" s="39">
        <v>14.8</v>
      </c>
      <c r="G63" s="1"/>
      <c r="H63" s="1"/>
    </row>
    <row r="64" spans="2:8" x14ac:dyDescent="0.25">
      <c r="B64" s="6" t="s">
        <v>131</v>
      </c>
      <c r="C64" s="11" t="s">
        <v>204</v>
      </c>
      <c r="D64" s="11"/>
      <c r="E64" s="12" t="s">
        <v>205</v>
      </c>
      <c r="F64" s="39">
        <v>35.9</v>
      </c>
      <c r="G64" s="1"/>
      <c r="H64" s="1"/>
    </row>
    <row r="65" spans="2:8" x14ac:dyDescent="0.25">
      <c r="B65" s="6" t="s">
        <v>132</v>
      </c>
      <c r="C65" s="11" t="s">
        <v>206</v>
      </c>
      <c r="D65" s="11"/>
      <c r="E65" s="12" t="s">
        <v>195</v>
      </c>
      <c r="F65" s="39">
        <v>20.86</v>
      </c>
      <c r="G65" s="1"/>
      <c r="H65" s="1"/>
    </row>
    <row r="66" spans="2:8" x14ac:dyDescent="0.25">
      <c r="B66" s="6" t="s">
        <v>133</v>
      </c>
      <c r="C66" s="11" t="s">
        <v>207</v>
      </c>
      <c r="D66" s="11" t="s">
        <v>208</v>
      </c>
      <c r="E66" s="12" t="s">
        <v>209</v>
      </c>
      <c r="F66" s="39">
        <v>74.81</v>
      </c>
      <c r="G66" s="1"/>
      <c r="H66" s="1"/>
    </row>
    <row r="67" spans="2:8" x14ac:dyDescent="0.25">
      <c r="B67" s="6" t="s">
        <v>134</v>
      </c>
      <c r="C67" s="11" t="s">
        <v>210</v>
      </c>
      <c r="D67" s="11" t="s">
        <v>211</v>
      </c>
      <c r="E67" s="12" t="s">
        <v>212</v>
      </c>
      <c r="F67" s="39">
        <v>1.61</v>
      </c>
      <c r="G67" s="1"/>
      <c r="H67" s="1"/>
    </row>
    <row r="68" spans="2:8" x14ac:dyDescent="0.25">
      <c r="B68" s="6" t="s">
        <v>135</v>
      </c>
      <c r="C68" s="11" t="s">
        <v>213</v>
      </c>
      <c r="D68" s="11" t="s">
        <v>214</v>
      </c>
      <c r="E68" s="12" t="s">
        <v>215</v>
      </c>
      <c r="F68" s="39">
        <v>12.04</v>
      </c>
      <c r="G68" s="1"/>
      <c r="H68" s="1"/>
    </row>
    <row r="69" spans="2:8" x14ac:dyDescent="0.25">
      <c r="B69" s="6" t="s">
        <v>136</v>
      </c>
      <c r="C69" s="11" t="s">
        <v>216</v>
      </c>
      <c r="D69" s="11" t="s">
        <v>217</v>
      </c>
      <c r="E69" s="12" t="s">
        <v>218</v>
      </c>
      <c r="F69" s="39">
        <v>12</v>
      </c>
      <c r="G69" s="1"/>
      <c r="H69" s="1"/>
    </row>
    <row r="70" spans="2:8" x14ac:dyDescent="0.25">
      <c r="B70" s="6" t="s">
        <v>137</v>
      </c>
      <c r="C70" s="11" t="s">
        <v>219</v>
      </c>
      <c r="D70" s="11" t="s">
        <v>220</v>
      </c>
      <c r="E70" s="12" t="s">
        <v>221</v>
      </c>
      <c r="F70" s="39">
        <v>12.17</v>
      </c>
      <c r="G70" s="1"/>
      <c r="H70" s="1"/>
    </row>
    <row r="71" spans="2:8" x14ac:dyDescent="0.25">
      <c r="B71" s="6" t="s">
        <v>138</v>
      </c>
      <c r="C71" s="11" t="s">
        <v>222</v>
      </c>
      <c r="D71" s="11"/>
      <c r="E71" s="13" t="s">
        <v>223</v>
      </c>
      <c r="F71" s="39">
        <v>17.079999999999998</v>
      </c>
      <c r="G71" s="1"/>
      <c r="H71" s="1"/>
    </row>
    <row r="72" spans="2:8" x14ac:dyDescent="0.25">
      <c r="B72" s="6" t="s">
        <v>139</v>
      </c>
      <c r="C72" s="11" t="s">
        <v>224</v>
      </c>
      <c r="D72" s="11"/>
      <c r="E72" s="12" t="s">
        <v>167</v>
      </c>
      <c r="F72" s="39">
        <v>2.09</v>
      </c>
      <c r="G72" s="1"/>
      <c r="H72" s="1"/>
    </row>
    <row r="73" spans="2:8" x14ac:dyDescent="0.25">
      <c r="B73" s="6" t="s">
        <v>140</v>
      </c>
      <c r="C73" s="11" t="s">
        <v>225</v>
      </c>
      <c r="D73" s="11"/>
      <c r="E73" s="12" t="s">
        <v>167</v>
      </c>
      <c r="F73" s="39">
        <v>1.67</v>
      </c>
      <c r="G73" s="1"/>
      <c r="H73" s="1"/>
    </row>
    <row r="74" spans="2:8" x14ac:dyDescent="0.25">
      <c r="B74" s="6" t="s">
        <v>141</v>
      </c>
      <c r="C74" s="11" t="s">
        <v>226</v>
      </c>
      <c r="D74" s="11"/>
      <c r="E74" s="12" t="s">
        <v>200</v>
      </c>
      <c r="F74" s="39">
        <v>7.71</v>
      </c>
      <c r="G74" s="1"/>
      <c r="H74" s="1"/>
    </row>
    <row r="75" spans="2:8" x14ac:dyDescent="0.25">
      <c r="B75" s="6" t="s">
        <v>142</v>
      </c>
      <c r="C75" s="11" t="s">
        <v>227</v>
      </c>
      <c r="D75" s="11"/>
      <c r="E75" s="12" t="s">
        <v>200</v>
      </c>
      <c r="F75" s="39">
        <v>5.0199999999999996</v>
      </c>
      <c r="G75" s="1"/>
      <c r="H75" s="1"/>
    </row>
    <row r="76" spans="2:8" x14ac:dyDescent="0.25">
      <c r="B76" s="6" t="s">
        <v>143</v>
      </c>
      <c r="C76" s="11" t="s">
        <v>228</v>
      </c>
      <c r="D76" s="11"/>
      <c r="E76" s="12" t="s">
        <v>79</v>
      </c>
      <c r="F76" s="39">
        <v>32.82</v>
      </c>
      <c r="G76" s="1"/>
      <c r="H76" s="1"/>
    </row>
    <row r="77" spans="2:8" x14ac:dyDescent="0.25">
      <c r="B77" s="6" t="s">
        <v>144</v>
      </c>
      <c r="C77" s="11" t="s">
        <v>229</v>
      </c>
      <c r="D77" s="11" t="s">
        <v>220</v>
      </c>
      <c r="E77" s="12" t="s">
        <v>230</v>
      </c>
      <c r="F77" s="39">
        <v>4.07</v>
      </c>
      <c r="G77" s="1"/>
      <c r="H77" s="1"/>
    </row>
    <row r="78" spans="2:8" x14ac:dyDescent="0.25">
      <c r="B78" s="6" t="s">
        <v>145</v>
      </c>
      <c r="C78" s="11" t="s">
        <v>231</v>
      </c>
      <c r="D78" s="11"/>
      <c r="E78" s="12" t="s">
        <v>232</v>
      </c>
      <c r="F78" s="39">
        <v>10.72</v>
      </c>
      <c r="G78" s="1"/>
      <c r="H78" s="1"/>
    </row>
    <row r="79" spans="2:8" x14ac:dyDescent="0.25">
      <c r="B79" s="6" t="s">
        <v>146</v>
      </c>
      <c r="C79" s="11" t="s">
        <v>233</v>
      </c>
      <c r="D79" s="11" t="s">
        <v>234</v>
      </c>
      <c r="E79" s="12" t="s">
        <v>230</v>
      </c>
      <c r="F79" s="39">
        <v>5.9</v>
      </c>
      <c r="G79" s="1"/>
      <c r="H79" s="1"/>
    </row>
    <row r="80" spans="2:8" x14ac:dyDescent="0.25">
      <c r="B80" s="6" t="s">
        <v>147</v>
      </c>
      <c r="C80" s="11" t="s">
        <v>235</v>
      </c>
      <c r="D80" s="11" t="s">
        <v>236</v>
      </c>
      <c r="E80" s="12" t="s">
        <v>230</v>
      </c>
      <c r="F80" s="39">
        <v>5.79</v>
      </c>
      <c r="G80" s="1"/>
      <c r="H80" s="1"/>
    </row>
    <row r="81" spans="2:8" x14ac:dyDescent="0.25">
      <c r="B81" s="6" t="s">
        <v>148</v>
      </c>
      <c r="C81" s="11" t="s">
        <v>237</v>
      </c>
      <c r="D81" s="11" t="s">
        <v>238</v>
      </c>
      <c r="E81" s="12" t="s">
        <v>230</v>
      </c>
      <c r="F81" s="39">
        <v>4</v>
      </c>
      <c r="G81" s="1"/>
      <c r="H81" s="1"/>
    </row>
    <row r="82" spans="2:8" x14ac:dyDescent="0.25">
      <c r="B82" s="6" t="s">
        <v>149</v>
      </c>
      <c r="C82" s="11" t="s">
        <v>239</v>
      </c>
      <c r="D82" s="11" t="s">
        <v>240</v>
      </c>
      <c r="E82" s="12" t="s">
        <v>230</v>
      </c>
      <c r="F82" s="39">
        <v>3.97</v>
      </c>
      <c r="G82" s="1"/>
      <c r="H82" s="1"/>
    </row>
    <row r="83" spans="2:8" x14ac:dyDescent="0.25">
      <c r="B83" s="6" t="s">
        <v>150</v>
      </c>
      <c r="C83" s="11" t="s">
        <v>241</v>
      </c>
      <c r="D83" s="11" t="s">
        <v>242</v>
      </c>
      <c r="E83" s="12" t="s">
        <v>230</v>
      </c>
      <c r="F83" s="39">
        <v>3.98</v>
      </c>
      <c r="G83" s="1"/>
      <c r="H83" s="1"/>
    </row>
    <row r="84" spans="2:8" x14ac:dyDescent="0.25">
      <c r="B84" s="6" t="s">
        <v>151</v>
      </c>
      <c r="C84" s="11" t="s">
        <v>243</v>
      </c>
      <c r="D84" s="11" t="s">
        <v>244</v>
      </c>
      <c r="E84" s="12" t="s">
        <v>230</v>
      </c>
      <c r="F84" s="39">
        <v>4.08</v>
      </c>
      <c r="G84" s="1"/>
      <c r="H84" s="1"/>
    </row>
    <row r="85" spans="2:8" x14ac:dyDescent="0.25">
      <c r="B85" s="6" t="s">
        <v>152</v>
      </c>
      <c r="C85" s="11" t="s">
        <v>245</v>
      </c>
      <c r="D85" s="11"/>
      <c r="E85" s="12" t="s">
        <v>195</v>
      </c>
      <c r="F85" s="39">
        <v>100.49</v>
      </c>
      <c r="G85" s="1"/>
      <c r="H85" s="1"/>
    </row>
    <row r="86" spans="2:8" x14ac:dyDescent="0.25">
      <c r="B86" s="6" t="s">
        <v>286</v>
      </c>
      <c r="C86" s="11" t="s">
        <v>246</v>
      </c>
      <c r="D86" s="11" t="s">
        <v>247</v>
      </c>
      <c r="E86" s="12" t="s">
        <v>230</v>
      </c>
      <c r="F86" s="39">
        <v>5.13</v>
      </c>
      <c r="G86" s="1"/>
      <c r="H86" s="1"/>
    </row>
    <row r="87" spans="2:8" x14ac:dyDescent="0.25">
      <c r="B87" s="6" t="s">
        <v>287</v>
      </c>
      <c r="C87" s="11" t="s">
        <v>248</v>
      </c>
      <c r="D87" s="11" t="s">
        <v>249</v>
      </c>
      <c r="E87" s="12" t="s">
        <v>230</v>
      </c>
      <c r="F87" s="39">
        <v>5.09</v>
      </c>
      <c r="G87" s="1"/>
      <c r="H87" s="1"/>
    </row>
    <row r="88" spans="2:8" x14ac:dyDescent="0.25">
      <c r="B88" s="6" t="s">
        <v>288</v>
      </c>
      <c r="C88" s="11" t="s">
        <v>250</v>
      </c>
      <c r="D88" s="11" t="s">
        <v>251</v>
      </c>
      <c r="E88" s="12" t="s">
        <v>230</v>
      </c>
      <c r="F88" s="39">
        <v>5.23</v>
      </c>
      <c r="G88" s="1"/>
      <c r="H88" s="1"/>
    </row>
    <row r="89" spans="2:8" x14ac:dyDescent="0.25">
      <c r="B89" s="6" t="s">
        <v>289</v>
      </c>
      <c r="C89" s="11" t="s">
        <v>252</v>
      </c>
      <c r="D89" s="11" t="s">
        <v>253</v>
      </c>
      <c r="E89" s="12" t="s">
        <v>230</v>
      </c>
      <c r="F89" s="39">
        <v>5.59</v>
      </c>
      <c r="G89" s="1"/>
      <c r="H89" s="1"/>
    </row>
    <row r="90" spans="2:8" x14ac:dyDescent="0.25">
      <c r="B90" s="6" t="s">
        <v>290</v>
      </c>
      <c r="C90" s="11" t="s">
        <v>254</v>
      </c>
      <c r="D90" s="11" t="s">
        <v>255</v>
      </c>
      <c r="E90" s="12" t="s">
        <v>230</v>
      </c>
      <c r="F90" s="39">
        <v>5.7</v>
      </c>
      <c r="G90" s="1"/>
      <c r="H90" s="1"/>
    </row>
    <row r="91" spans="2:8" x14ac:dyDescent="0.25">
      <c r="B91" s="6" t="s">
        <v>291</v>
      </c>
      <c r="C91" s="11" t="s">
        <v>256</v>
      </c>
      <c r="D91" s="11" t="s">
        <v>257</v>
      </c>
      <c r="E91" s="12" t="s">
        <v>24</v>
      </c>
      <c r="F91" s="39">
        <v>44.65</v>
      </c>
      <c r="G91" s="1"/>
      <c r="H91" s="1"/>
    </row>
    <row r="92" spans="2:8" x14ac:dyDescent="0.25">
      <c r="B92" s="6" t="s">
        <v>292</v>
      </c>
      <c r="C92" s="11" t="s">
        <v>258</v>
      </c>
      <c r="D92" s="11" t="s">
        <v>259</v>
      </c>
      <c r="E92" s="12" t="s">
        <v>260</v>
      </c>
      <c r="F92" s="39">
        <v>5.97</v>
      </c>
      <c r="G92" s="1"/>
      <c r="H92" s="1"/>
    </row>
    <row r="93" spans="2:8" x14ac:dyDescent="0.25">
      <c r="B93" s="6" t="s">
        <v>293</v>
      </c>
      <c r="C93" s="11" t="s">
        <v>261</v>
      </c>
      <c r="D93" s="11" t="s">
        <v>262</v>
      </c>
      <c r="E93" s="12" t="s">
        <v>263</v>
      </c>
      <c r="F93" s="39">
        <v>7.55</v>
      </c>
    </row>
    <row r="94" spans="2:8" x14ac:dyDescent="0.25">
      <c r="B94" s="6" t="s">
        <v>294</v>
      </c>
      <c r="C94" s="11" t="s">
        <v>264</v>
      </c>
      <c r="D94" s="11" t="s">
        <v>265</v>
      </c>
      <c r="E94" s="12" t="s">
        <v>266</v>
      </c>
      <c r="F94" s="39">
        <v>4.18</v>
      </c>
    </row>
    <row r="95" spans="2:8" x14ac:dyDescent="0.25">
      <c r="B95" s="6" t="s">
        <v>295</v>
      </c>
      <c r="C95" s="11" t="s">
        <v>267</v>
      </c>
      <c r="D95" s="11"/>
      <c r="E95" s="12" t="s">
        <v>268</v>
      </c>
      <c r="F95" s="39">
        <v>5.41</v>
      </c>
    </row>
    <row r="96" spans="2:8" x14ac:dyDescent="0.25">
      <c r="B96" s="6" t="s">
        <v>296</v>
      </c>
      <c r="C96" s="11" t="s">
        <v>269</v>
      </c>
      <c r="D96" s="11"/>
      <c r="E96" s="12" t="s">
        <v>270</v>
      </c>
      <c r="F96" s="39">
        <v>4.9800000000000004</v>
      </c>
    </row>
    <row r="97" spans="2:7" x14ac:dyDescent="0.25">
      <c r="B97" s="6" t="s">
        <v>297</v>
      </c>
      <c r="C97" s="11" t="s">
        <v>271</v>
      </c>
      <c r="D97" s="11" t="s">
        <v>272</v>
      </c>
      <c r="E97" s="12" t="s">
        <v>273</v>
      </c>
      <c r="F97" s="39">
        <v>7.57</v>
      </c>
    </row>
    <row r="98" spans="2:7" x14ac:dyDescent="0.25">
      <c r="B98" s="6" t="s">
        <v>298</v>
      </c>
      <c r="C98" s="11" t="s">
        <v>274</v>
      </c>
      <c r="D98" s="11" t="s">
        <v>275</v>
      </c>
      <c r="E98" s="12" t="s">
        <v>276</v>
      </c>
      <c r="F98" s="39">
        <v>11.89</v>
      </c>
      <c r="G98" s="47"/>
    </row>
    <row r="99" spans="2:7" x14ac:dyDescent="0.25">
      <c r="B99" s="3" t="s">
        <v>299</v>
      </c>
      <c r="C99" s="9" t="s">
        <v>277</v>
      </c>
      <c r="D99" s="9" t="s">
        <v>278</v>
      </c>
      <c r="E99" s="10" t="s">
        <v>279</v>
      </c>
      <c r="F99" s="38">
        <v>15.95</v>
      </c>
      <c r="G99" s="131" t="s">
        <v>193</v>
      </c>
    </row>
    <row r="100" spans="2:7" x14ac:dyDescent="0.25">
      <c r="B100" s="6" t="s">
        <v>300</v>
      </c>
      <c r="C100" s="11" t="s">
        <v>280</v>
      </c>
      <c r="D100" s="11" t="s">
        <v>281</v>
      </c>
      <c r="E100" s="12" t="s">
        <v>282</v>
      </c>
      <c r="F100" s="39">
        <v>13.69</v>
      </c>
    </row>
    <row r="101" spans="2:7" ht="15.75" thickBot="1" x14ac:dyDescent="0.3">
      <c r="B101" s="14" t="s">
        <v>301</v>
      </c>
      <c r="C101" s="15" t="s">
        <v>283</v>
      </c>
      <c r="D101" s="15" t="s">
        <v>284</v>
      </c>
      <c r="E101" s="16" t="s">
        <v>285</v>
      </c>
      <c r="F101" s="40">
        <v>5.48</v>
      </c>
    </row>
    <row r="102" spans="2:7" ht="15.75" thickBot="1" x14ac:dyDescent="0.3">
      <c r="E102" s="25" t="s">
        <v>432</v>
      </c>
      <c r="F102" s="53">
        <f>SUM(F5:F101)</f>
        <v>1433.1499999999999</v>
      </c>
    </row>
  </sheetData>
  <mergeCells count="1">
    <mergeCell ref="B2:F2"/>
  </mergeCells>
  <phoneticPr fontId="4" type="noConversion"/>
  <pageMargins left="0.7" right="0.7" top="0.75" bottom="0.75" header="0.3" footer="0.3"/>
  <ignoredErrors>
    <ignoredError sqref="D53 D54:D1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FEB1-2E21-495C-9C93-C3362C25D866}">
  <dimension ref="B2:F99"/>
  <sheetViews>
    <sheetView topLeftCell="A14" zoomScale="130" zoomScaleNormal="130" workbookViewId="0">
      <selection activeCell="E26" sqref="E26"/>
    </sheetView>
  </sheetViews>
  <sheetFormatPr defaultRowHeight="15" x14ac:dyDescent="0.25"/>
  <cols>
    <col min="2" max="2" width="3.5703125" bestFit="1" customWidth="1"/>
    <col min="3" max="3" width="16.42578125" customWidth="1"/>
    <col min="4" max="4" width="15.28515625" customWidth="1"/>
    <col min="5" max="5" width="73.5703125" bestFit="1" customWidth="1"/>
    <col min="6" max="6" width="13.42578125" customWidth="1"/>
  </cols>
  <sheetData>
    <row r="2" spans="2:6" ht="18.75" x14ac:dyDescent="0.3">
      <c r="B2" s="132" t="s">
        <v>433</v>
      </c>
      <c r="C2" s="132"/>
      <c r="D2" s="132"/>
      <c r="E2" s="132"/>
      <c r="F2" s="133"/>
    </row>
    <row r="3" spans="2:6" ht="15.75" thickBot="1" x14ac:dyDescent="0.3"/>
    <row r="4" spans="2:6" ht="45.75" thickBot="1" x14ac:dyDescent="0.3">
      <c r="B4" s="73" t="s">
        <v>5</v>
      </c>
      <c r="C4" s="74" t="s">
        <v>1</v>
      </c>
      <c r="D4" s="74" t="s">
        <v>2</v>
      </c>
      <c r="E4" s="74" t="s">
        <v>3</v>
      </c>
      <c r="F4" s="75" t="s">
        <v>4</v>
      </c>
    </row>
    <row r="5" spans="2:6" x14ac:dyDescent="0.25">
      <c r="B5" s="76" t="s">
        <v>6</v>
      </c>
      <c r="C5" s="86" t="s">
        <v>155</v>
      </c>
      <c r="D5" s="87"/>
      <c r="E5" s="88" t="s">
        <v>209</v>
      </c>
      <c r="F5" s="89">
        <v>125.13</v>
      </c>
    </row>
    <row r="6" spans="2:6" x14ac:dyDescent="0.25">
      <c r="B6" s="6" t="s">
        <v>7</v>
      </c>
      <c r="C6" s="7" t="s">
        <v>168</v>
      </c>
      <c r="D6" s="8"/>
      <c r="E6" s="18" t="s">
        <v>79</v>
      </c>
      <c r="F6" s="37">
        <v>105.82</v>
      </c>
    </row>
    <row r="7" spans="2:6" x14ac:dyDescent="0.25">
      <c r="B7" s="6" t="s">
        <v>8</v>
      </c>
      <c r="C7" s="7" t="s">
        <v>165</v>
      </c>
      <c r="D7" s="8"/>
      <c r="E7" s="18" t="s">
        <v>302</v>
      </c>
      <c r="F7" s="37">
        <v>10.81</v>
      </c>
    </row>
    <row r="8" spans="2:6" x14ac:dyDescent="0.25">
      <c r="B8" s="6" t="s">
        <v>9</v>
      </c>
      <c r="C8" s="7" t="s">
        <v>157</v>
      </c>
      <c r="D8" s="8"/>
      <c r="E8" s="18" t="s">
        <v>51</v>
      </c>
      <c r="F8" s="37">
        <v>3.45</v>
      </c>
    </row>
    <row r="9" spans="2:6" x14ac:dyDescent="0.25">
      <c r="B9" s="6" t="s">
        <v>10</v>
      </c>
      <c r="C9" s="7" t="s">
        <v>159</v>
      </c>
      <c r="D9" s="8"/>
      <c r="E9" s="18" t="s">
        <v>57</v>
      </c>
      <c r="F9" s="37">
        <v>3.33</v>
      </c>
    </row>
    <row r="10" spans="2:6" x14ac:dyDescent="0.25">
      <c r="B10" s="6" t="s">
        <v>11</v>
      </c>
      <c r="C10" s="7" t="s">
        <v>59</v>
      </c>
      <c r="D10" s="8"/>
      <c r="E10" s="18" t="s">
        <v>303</v>
      </c>
      <c r="F10" s="37">
        <v>11.73</v>
      </c>
    </row>
    <row r="11" spans="2:6" x14ac:dyDescent="0.25">
      <c r="B11" s="6" t="s">
        <v>12</v>
      </c>
      <c r="C11" s="7" t="s">
        <v>160</v>
      </c>
      <c r="D11" s="8"/>
      <c r="E11" s="18" t="s">
        <v>53</v>
      </c>
      <c r="F11" s="37">
        <v>3.41</v>
      </c>
    </row>
    <row r="12" spans="2:6" x14ac:dyDescent="0.25">
      <c r="B12" s="6" t="s">
        <v>13</v>
      </c>
      <c r="C12" s="7" t="s">
        <v>101</v>
      </c>
      <c r="D12" s="8"/>
      <c r="E12" s="18" t="s">
        <v>53</v>
      </c>
      <c r="F12" s="37">
        <v>3.47</v>
      </c>
    </row>
    <row r="13" spans="2:6" x14ac:dyDescent="0.25">
      <c r="B13" s="6" t="s">
        <v>14</v>
      </c>
      <c r="C13" s="7" t="s">
        <v>304</v>
      </c>
      <c r="D13" s="8"/>
      <c r="E13" s="18" t="s">
        <v>57</v>
      </c>
      <c r="F13" s="37">
        <v>3.45</v>
      </c>
    </row>
    <row r="14" spans="2:6" x14ac:dyDescent="0.25">
      <c r="B14" s="6" t="s">
        <v>15</v>
      </c>
      <c r="C14" s="7" t="s">
        <v>56</v>
      </c>
      <c r="D14" s="8"/>
      <c r="E14" s="18" t="s">
        <v>303</v>
      </c>
      <c r="F14" s="37">
        <v>11.89</v>
      </c>
    </row>
    <row r="15" spans="2:6" x14ac:dyDescent="0.25">
      <c r="B15" s="6" t="s">
        <v>16</v>
      </c>
      <c r="C15" s="7" t="s">
        <v>305</v>
      </c>
      <c r="D15" s="8"/>
      <c r="E15" s="18" t="s">
        <v>51</v>
      </c>
      <c r="F15" s="37">
        <v>3.35</v>
      </c>
    </row>
    <row r="16" spans="2:6" x14ac:dyDescent="0.25">
      <c r="B16" s="6" t="s">
        <v>17</v>
      </c>
      <c r="C16" s="7" t="s">
        <v>48</v>
      </c>
      <c r="D16" s="19"/>
      <c r="E16" s="18" t="s">
        <v>307</v>
      </c>
      <c r="F16" s="37">
        <v>7.16</v>
      </c>
    </row>
    <row r="17" spans="2:6" x14ac:dyDescent="0.25">
      <c r="B17" s="6" t="s">
        <v>18</v>
      </c>
      <c r="C17" s="7" t="s">
        <v>306</v>
      </c>
      <c r="D17" s="8"/>
      <c r="E17" s="18" t="s">
        <v>308</v>
      </c>
      <c r="F17" s="37">
        <v>23.39</v>
      </c>
    </row>
    <row r="18" spans="2:6" x14ac:dyDescent="0.25">
      <c r="B18" s="6" t="s">
        <v>19</v>
      </c>
      <c r="C18" s="7" t="s">
        <v>26</v>
      </c>
      <c r="D18" s="8"/>
      <c r="E18" s="18" t="s">
        <v>79</v>
      </c>
      <c r="F18" s="37">
        <v>47.84</v>
      </c>
    </row>
    <row r="19" spans="2:6" x14ac:dyDescent="0.25">
      <c r="B19" s="6" t="s">
        <v>20</v>
      </c>
      <c r="C19" s="7" t="s">
        <v>47</v>
      </c>
      <c r="D19" s="8"/>
      <c r="E19" s="18" t="s">
        <v>303</v>
      </c>
      <c r="F19" s="37">
        <v>7.8</v>
      </c>
    </row>
    <row r="20" spans="2:6" x14ac:dyDescent="0.25">
      <c r="B20" s="6" t="s">
        <v>21</v>
      </c>
      <c r="C20" s="7" t="s">
        <v>27</v>
      </c>
      <c r="D20" s="8"/>
      <c r="E20" s="22" t="s">
        <v>303</v>
      </c>
      <c r="F20" s="37">
        <v>6.5</v>
      </c>
    </row>
    <row r="21" spans="2:6" x14ac:dyDescent="0.25">
      <c r="B21" s="6" t="s">
        <v>22</v>
      </c>
      <c r="C21" s="7" t="s">
        <v>25</v>
      </c>
      <c r="D21" s="8"/>
      <c r="E21" s="22" t="s">
        <v>53</v>
      </c>
      <c r="F21" s="37">
        <v>3.57</v>
      </c>
    </row>
    <row r="22" spans="2:6" x14ac:dyDescent="0.25">
      <c r="B22" s="6" t="s">
        <v>23</v>
      </c>
      <c r="C22" s="7" t="s">
        <v>37</v>
      </c>
      <c r="D22" s="8"/>
      <c r="E22" s="22" t="s">
        <v>796</v>
      </c>
      <c r="F22" s="37">
        <v>42.03</v>
      </c>
    </row>
    <row r="23" spans="2:6" x14ac:dyDescent="0.25">
      <c r="B23" s="6" t="s">
        <v>61</v>
      </c>
      <c r="C23" s="7" t="s">
        <v>30</v>
      </c>
      <c r="D23" s="8" t="s">
        <v>795</v>
      </c>
      <c r="E23" s="22" t="s">
        <v>794</v>
      </c>
      <c r="F23" s="37">
        <v>76.17</v>
      </c>
    </row>
    <row r="24" spans="2:6" x14ac:dyDescent="0.25">
      <c r="B24" s="6" t="s">
        <v>62</v>
      </c>
      <c r="C24" s="7" t="s">
        <v>38</v>
      </c>
      <c r="D24" s="8"/>
      <c r="E24" s="22" t="s">
        <v>303</v>
      </c>
      <c r="F24" s="37">
        <v>10.4</v>
      </c>
    </row>
    <row r="25" spans="2:6" x14ac:dyDescent="0.25">
      <c r="B25" s="6" t="s">
        <v>63</v>
      </c>
      <c r="C25" s="7" t="s">
        <v>39</v>
      </c>
      <c r="D25" s="8"/>
      <c r="E25" s="22" t="s">
        <v>221</v>
      </c>
      <c r="F25" s="37">
        <v>14</v>
      </c>
    </row>
    <row r="26" spans="2:6" x14ac:dyDescent="0.25">
      <c r="B26" s="52" t="s">
        <v>64</v>
      </c>
      <c r="C26" s="99" t="s">
        <v>40</v>
      </c>
      <c r="D26" s="100"/>
      <c r="E26" s="54" t="s">
        <v>793</v>
      </c>
      <c r="F26" s="101">
        <v>30.43</v>
      </c>
    </row>
    <row r="27" spans="2:6" x14ac:dyDescent="0.25">
      <c r="B27" s="6" t="s">
        <v>65</v>
      </c>
      <c r="C27" s="7" t="s">
        <v>31</v>
      </c>
      <c r="D27" s="8"/>
      <c r="E27" s="22" t="s">
        <v>309</v>
      </c>
      <c r="F27" s="37">
        <v>14.09</v>
      </c>
    </row>
    <row r="28" spans="2:6" x14ac:dyDescent="0.25">
      <c r="B28" s="6" t="s">
        <v>66</v>
      </c>
      <c r="C28" s="7" t="s">
        <v>32</v>
      </c>
      <c r="D28" s="8"/>
      <c r="E28" s="22" t="s">
        <v>310</v>
      </c>
      <c r="F28" s="37">
        <v>16.489999999999998</v>
      </c>
    </row>
    <row r="29" spans="2:6" x14ac:dyDescent="0.25">
      <c r="B29" s="6" t="s">
        <v>67</v>
      </c>
      <c r="C29" s="7" t="s">
        <v>42</v>
      </c>
      <c r="D29" s="8"/>
      <c r="E29" s="22" t="s">
        <v>53</v>
      </c>
      <c r="F29" s="37">
        <v>4</v>
      </c>
    </row>
    <row r="30" spans="2:6" x14ac:dyDescent="0.25">
      <c r="B30" s="6" t="s">
        <v>68</v>
      </c>
      <c r="C30" s="7" t="s">
        <v>41</v>
      </c>
      <c r="D30" s="8"/>
      <c r="E30" s="22" t="s">
        <v>311</v>
      </c>
      <c r="F30" s="37">
        <v>6.5</v>
      </c>
    </row>
    <row r="31" spans="2:6" x14ac:dyDescent="0.25">
      <c r="B31" s="6" t="s">
        <v>69</v>
      </c>
      <c r="C31" s="7" t="s">
        <v>43</v>
      </c>
      <c r="D31" s="8"/>
      <c r="E31" s="22" t="s">
        <v>312</v>
      </c>
      <c r="F31" s="41">
        <v>4.71</v>
      </c>
    </row>
    <row r="32" spans="2:6" x14ac:dyDescent="0.25">
      <c r="B32" s="6" t="s">
        <v>70</v>
      </c>
      <c r="C32" s="7" t="s">
        <v>33</v>
      </c>
      <c r="D32" s="8"/>
      <c r="E32" s="22" t="s">
        <v>313</v>
      </c>
      <c r="F32" s="37">
        <v>12.32</v>
      </c>
    </row>
    <row r="33" spans="2:6" x14ac:dyDescent="0.25">
      <c r="B33" s="6" t="s">
        <v>71</v>
      </c>
      <c r="C33" s="7" t="s">
        <v>34</v>
      </c>
      <c r="D33" s="8"/>
      <c r="E33" s="22" t="s">
        <v>314</v>
      </c>
      <c r="F33" s="37">
        <v>13.34</v>
      </c>
    </row>
    <row r="34" spans="2:6" x14ac:dyDescent="0.25">
      <c r="B34" s="6" t="s">
        <v>72</v>
      </c>
      <c r="C34" s="7" t="s">
        <v>44</v>
      </c>
      <c r="D34" s="8"/>
      <c r="E34" s="22" t="s">
        <v>79</v>
      </c>
      <c r="F34" s="37">
        <v>33.49</v>
      </c>
    </row>
    <row r="35" spans="2:6" x14ac:dyDescent="0.25">
      <c r="B35" s="6" t="s">
        <v>73</v>
      </c>
      <c r="C35" s="7" t="s">
        <v>90</v>
      </c>
      <c r="D35" s="8"/>
      <c r="E35" s="22" t="s">
        <v>307</v>
      </c>
      <c r="F35" s="37">
        <v>2.66</v>
      </c>
    </row>
    <row r="36" spans="2:6" x14ac:dyDescent="0.25">
      <c r="B36" s="6" t="s">
        <v>74</v>
      </c>
      <c r="C36" s="20" t="s">
        <v>315</v>
      </c>
      <c r="D36" s="21"/>
      <c r="E36" s="23" t="s">
        <v>316</v>
      </c>
      <c r="F36" s="39">
        <v>46.16</v>
      </c>
    </row>
    <row r="37" spans="2:6" x14ac:dyDescent="0.25">
      <c r="B37" s="6" t="s">
        <v>75</v>
      </c>
      <c r="C37" s="20" t="s">
        <v>317</v>
      </c>
      <c r="D37" s="20" t="s">
        <v>318</v>
      </c>
      <c r="E37" s="23" t="s">
        <v>319</v>
      </c>
      <c r="F37" s="39">
        <v>10.02</v>
      </c>
    </row>
    <row r="38" spans="2:6" x14ac:dyDescent="0.25">
      <c r="B38" s="6" t="s">
        <v>76</v>
      </c>
      <c r="C38" s="20" t="s">
        <v>320</v>
      </c>
      <c r="D38" s="20" t="s">
        <v>321</v>
      </c>
      <c r="E38" s="23" t="s">
        <v>322</v>
      </c>
      <c r="F38" s="39">
        <v>15.16</v>
      </c>
    </row>
    <row r="39" spans="2:6" x14ac:dyDescent="0.25">
      <c r="B39" s="6" t="s">
        <v>77</v>
      </c>
      <c r="C39" s="20" t="s">
        <v>323</v>
      </c>
      <c r="D39" s="20"/>
      <c r="E39" s="23" t="s">
        <v>324</v>
      </c>
      <c r="F39" s="39">
        <v>7.81</v>
      </c>
    </row>
    <row r="40" spans="2:6" x14ac:dyDescent="0.25">
      <c r="B40" s="6" t="s">
        <v>78</v>
      </c>
      <c r="C40" s="20" t="s">
        <v>325</v>
      </c>
      <c r="D40" s="20"/>
      <c r="E40" s="23" t="s">
        <v>548</v>
      </c>
      <c r="F40" s="39">
        <v>2.54</v>
      </c>
    </row>
    <row r="41" spans="2:6" x14ac:dyDescent="0.25">
      <c r="B41" s="6" t="s">
        <v>108</v>
      </c>
      <c r="C41" s="20" t="s">
        <v>326</v>
      </c>
      <c r="D41" s="20" t="s">
        <v>327</v>
      </c>
      <c r="E41" s="23" t="s">
        <v>328</v>
      </c>
      <c r="F41" s="39">
        <v>1.34</v>
      </c>
    </row>
    <row r="42" spans="2:6" x14ac:dyDescent="0.25">
      <c r="B42" s="6" t="s">
        <v>109</v>
      </c>
      <c r="C42" s="20" t="s">
        <v>329</v>
      </c>
      <c r="D42" s="20"/>
      <c r="E42" s="23" t="s">
        <v>330</v>
      </c>
      <c r="F42" s="39">
        <v>2.93</v>
      </c>
    </row>
    <row r="43" spans="2:6" x14ac:dyDescent="0.25">
      <c r="B43" s="6" t="s">
        <v>110</v>
      </c>
      <c r="C43" s="20" t="s">
        <v>331</v>
      </c>
      <c r="D43" s="20" t="s">
        <v>332</v>
      </c>
      <c r="E43" s="23" t="s">
        <v>333</v>
      </c>
      <c r="F43" s="39">
        <v>9.11</v>
      </c>
    </row>
    <row r="44" spans="2:6" x14ac:dyDescent="0.25">
      <c r="B44" s="6" t="s">
        <v>111</v>
      </c>
      <c r="C44" s="20" t="s">
        <v>334</v>
      </c>
      <c r="D44" s="20"/>
      <c r="E44" s="23" t="s">
        <v>200</v>
      </c>
      <c r="F44" s="39">
        <v>3.31</v>
      </c>
    </row>
    <row r="45" spans="2:6" x14ac:dyDescent="0.25">
      <c r="B45" s="6" t="s">
        <v>112</v>
      </c>
      <c r="C45" s="20" t="s">
        <v>335</v>
      </c>
      <c r="D45" s="20"/>
      <c r="E45" s="23" t="s">
        <v>336</v>
      </c>
      <c r="F45" s="39">
        <v>3.41</v>
      </c>
    </row>
    <row r="46" spans="2:6" x14ac:dyDescent="0.25">
      <c r="B46" s="6" t="s">
        <v>113</v>
      </c>
      <c r="C46" s="20" t="s">
        <v>337</v>
      </c>
      <c r="D46" s="21" t="s">
        <v>338</v>
      </c>
      <c r="E46" s="23" t="s">
        <v>339</v>
      </c>
      <c r="F46" s="39">
        <v>10.29</v>
      </c>
    </row>
    <row r="47" spans="2:6" x14ac:dyDescent="0.25">
      <c r="B47" s="6" t="s">
        <v>114</v>
      </c>
      <c r="C47" s="20" t="s">
        <v>340</v>
      </c>
      <c r="D47" s="21"/>
      <c r="E47" s="23" t="s">
        <v>341</v>
      </c>
      <c r="F47" s="39">
        <v>4.38</v>
      </c>
    </row>
    <row r="48" spans="2:6" x14ac:dyDescent="0.25">
      <c r="B48" s="6" t="s">
        <v>115</v>
      </c>
      <c r="C48" s="20" t="s">
        <v>342</v>
      </c>
      <c r="D48" s="21" t="s">
        <v>343</v>
      </c>
      <c r="E48" s="23" t="s">
        <v>344</v>
      </c>
      <c r="F48" s="39">
        <v>5.15</v>
      </c>
    </row>
    <row r="49" spans="2:6" x14ac:dyDescent="0.25">
      <c r="B49" s="6" t="s">
        <v>116</v>
      </c>
      <c r="C49" s="20" t="s">
        <v>345</v>
      </c>
      <c r="D49" s="21"/>
      <c r="E49" s="23" t="s">
        <v>341</v>
      </c>
      <c r="F49" s="39">
        <v>4.3099999999999996</v>
      </c>
    </row>
    <row r="50" spans="2:6" x14ac:dyDescent="0.25">
      <c r="B50" s="6" t="s">
        <v>117</v>
      </c>
      <c r="C50" s="20" t="s">
        <v>346</v>
      </c>
      <c r="D50" s="20"/>
      <c r="E50" s="23" t="s">
        <v>79</v>
      </c>
      <c r="F50" s="39">
        <v>96.76</v>
      </c>
    </row>
    <row r="51" spans="2:6" x14ac:dyDescent="0.25">
      <c r="B51" s="6" t="s">
        <v>118</v>
      </c>
      <c r="C51" s="20" t="s">
        <v>347</v>
      </c>
      <c r="D51" s="20"/>
      <c r="E51" s="23" t="s">
        <v>348</v>
      </c>
      <c r="F51" s="39">
        <v>36.270000000000003</v>
      </c>
    </row>
    <row r="52" spans="2:6" x14ac:dyDescent="0.25">
      <c r="B52" s="6" t="s">
        <v>119</v>
      </c>
      <c r="C52" s="20" t="s">
        <v>349</v>
      </c>
      <c r="D52" s="20"/>
      <c r="E52" s="23" t="s">
        <v>350</v>
      </c>
      <c r="F52" s="39">
        <v>27.82</v>
      </c>
    </row>
    <row r="53" spans="2:6" x14ac:dyDescent="0.25">
      <c r="B53" s="6" t="s">
        <v>120</v>
      </c>
      <c r="C53" s="20" t="s">
        <v>351</v>
      </c>
      <c r="D53" s="20"/>
      <c r="E53" s="23" t="s">
        <v>307</v>
      </c>
      <c r="F53" s="39">
        <v>36.5</v>
      </c>
    </row>
    <row r="54" spans="2:6" x14ac:dyDescent="0.25">
      <c r="B54" s="6" t="s">
        <v>121</v>
      </c>
      <c r="C54" s="20" t="s">
        <v>352</v>
      </c>
      <c r="D54" s="21"/>
      <c r="E54" s="23" t="s">
        <v>353</v>
      </c>
      <c r="F54" s="39">
        <v>9.67</v>
      </c>
    </row>
    <row r="55" spans="2:6" x14ac:dyDescent="0.25">
      <c r="B55" s="6" t="s">
        <v>122</v>
      </c>
      <c r="C55" s="20" t="s">
        <v>354</v>
      </c>
      <c r="D55" s="21"/>
      <c r="E55" s="23" t="s">
        <v>355</v>
      </c>
      <c r="F55" s="39">
        <v>13.22</v>
      </c>
    </row>
    <row r="56" spans="2:6" x14ac:dyDescent="0.25">
      <c r="B56" s="6" t="s">
        <v>123</v>
      </c>
      <c r="C56" s="20" t="s">
        <v>356</v>
      </c>
      <c r="D56" s="21"/>
      <c r="E56" s="23" t="s">
        <v>79</v>
      </c>
      <c r="F56" s="39">
        <v>136.83000000000001</v>
      </c>
    </row>
    <row r="57" spans="2:6" x14ac:dyDescent="0.25">
      <c r="B57" s="6" t="s">
        <v>124</v>
      </c>
      <c r="C57" s="20" t="s">
        <v>357</v>
      </c>
      <c r="D57" s="21" t="s">
        <v>358</v>
      </c>
      <c r="E57" s="23" t="s">
        <v>359</v>
      </c>
      <c r="F57" s="39">
        <v>12.95</v>
      </c>
    </row>
    <row r="58" spans="2:6" x14ac:dyDescent="0.25">
      <c r="B58" s="6" t="s">
        <v>125</v>
      </c>
      <c r="C58" s="20" t="s">
        <v>360</v>
      </c>
      <c r="D58" s="21" t="s">
        <v>361</v>
      </c>
      <c r="E58" s="23" t="s">
        <v>362</v>
      </c>
      <c r="F58" s="39">
        <v>13.64</v>
      </c>
    </row>
    <row r="59" spans="2:6" x14ac:dyDescent="0.25">
      <c r="B59" s="6" t="s">
        <v>126</v>
      </c>
      <c r="C59" s="20" t="s">
        <v>363</v>
      </c>
      <c r="D59" s="21" t="s">
        <v>364</v>
      </c>
      <c r="E59" s="24" t="s">
        <v>365</v>
      </c>
      <c r="F59" s="39">
        <v>13.19</v>
      </c>
    </row>
    <row r="60" spans="2:6" x14ac:dyDescent="0.25">
      <c r="B60" s="6" t="s">
        <v>127</v>
      </c>
      <c r="C60" s="20" t="s">
        <v>366</v>
      </c>
      <c r="D60" s="21" t="s">
        <v>367</v>
      </c>
      <c r="E60" s="23" t="s">
        <v>368</v>
      </c>
      <c r="F60" s="39">
        <v>13.56</v>
      </c>
    </row>
    <row r="61" spans="2:6" x14ac:dyDescent="0.25">
      <c r="B61" s="6" t="s">
        <v>128</v>
      </c>
      <c r="C61" s="20" t="s">
        <v>369</v>
      </c>
      <c r="D61" s="21" t="s">
        <v>370</v>
      </c>
      <c r="E61" s="24" t="s">
        <v>371</v>
      </c>
      <c r="F61" s="39">
        <v>13.77</v>
      </c>
    </row>
    <row r="62" spans="2:6" x14ac:dyDescent="0.25">
      <c r="B62" s="6" t="s">
        <v>129</v>
      </c>
      <c r="C62" s="20" t="s">
        <v>372</v>
      </c>
      <c r="D62" s="21" t="s">
        <v>373</v>
      </c>
      <c r="E62" s="23" t="s">
        <v>374</v>
      </c>
      <c r="F62" s="39">
        <v>13.42</v>
      </c>
    </row>
    <row r="63" spans="2:6" x14ac:dyDescent="0.25">
      <c r="B63" s="6" t="s">
        <v>130</v>
      </c>
      <c r="C63" s="20" t="s">
        <v>375</v>
      </c>
      <c r="D63" s="21" t="s">
        <v>376</v>
      </c>
      <c r="E63" s="23" t="s">
        <v>377</v>
      </c>
      <c r="F63" s="39">
        <v>13.35</v>
      </c>
    </row>
    <row r="64" spans="2:6" x14ac:dyDescent="0.25">
      <c r="B64" s="6" t="s">
        <v>131</v>
      </c>
      <c r="C64" s="20" t="s">
        <v>378</v>
      </c>
      <c r="D64" s="21" t="s">
        <v>379</v>
      </c>
      <c r="E64" s="23" t="s">
        <v>380</v>
      </c>
      <c r="F64" s="39">
        <v>13.21</v>
      </c>
    </row>
    <row r="65" spans="2:6" x14ac:dyDescent="0.25">
      <c r="B65" s="6" t="s">
        <v>132</v>
      </c>
      <c r="C65" s="20" t="s">
        <v>381</v>
      </c>
      <c r="D65" s="21" t="s">
        <v>382</v>
      </c>
      <c r="E65" s="23" t="s">
        <v>383</v>
      </c>
      <c r="F65" s="39">
        <v>13.04</v>
      </c>
    </row>
    <row r="66" spans="2:6" x14ac:dyDescent="0.25">
      <c r="B66" s="6" t="s">
        <v>133</v>
      </c>
      <c r="C66" s="20" t="s">
        <v>384</v>
      </c>
      <c r="D66" s="21" t="s">
        <v>385</v>
      </c>
      <c r="E66" s="23" t="s">
        <v>386</v>
      </c>
      <c r="F66" s="39">
        <v>13.22</v>
      </c>
    </row>
    <row r="67" spans="2:6" x14ac:dyDescent="0.25">
      <c r="B67" s="6" t="s">
        <v>134</v>
      </c>
      <c r="C67" s="20" t="s">
        <v>387</v>
      </c>
      <c r="D67" s="21" t="s">
        <v>388</v>
      </c>
      <c r="E67" s="24" t="s">
        <v>389</v>
      </c>
      <c r="F67" s="39">
        <v>13.12</v>
      </c>
    </row>
    <row r="68" spans="2:6" x14ac:dyDescent="0.25">
      <c r="B68" s="6" t="s">
        <v>135</v>
      </c>
      <c r="C68" s="20" t="s">
        <v>390</v>
      </c>
      <c r="D68" s="21" t="s">
        <v>391</v>
      </c>
      <c r="E68" s="23" t="s">
        <v>392</v>
      </c>
      <c r="F68" s="39">
        <v>12.65</v>
      </c>
    </row>
    <row r="69" spans="2:6" x14ac:dyDescent="0.25">
      <c r="B69" s="6" t="s">
        <v>136</v>
      </c>
      <c r="C69" s="20" t="s">
        <v>393</v>
      </c>
      <c r="D69" s="21" t="s">
        <v>394</v>
      </c>
      <c r="E69" s="23" t="s">
        <v>395</v>
      </c>
      <c r="F69" s="39">
        <v>13.52</v>
      </c>
    </row>
    <row r="70" spans="2:6" x14ac:dyDescent="0.25">
      <c r="B70" s="6" t="s">
        <v>137</v>
      </c>
      <c r="C70" s="20" t="s">
        <v>396</v>
      </c>
      <c r="D70" s="21" t="s">
        <v>397</v>
      </c>
      <c r="E70" s="23" t="s">
        <v>395</v>
      </c>
      <c r="F70" s="39">
        <v>13.25</v>
      </c>
    </row>
    <row r="71" spans="2:6" ht="30" x14ac:dyDescent="0.25">
      <c r="B71" s="6" t="s">
        <v>138</v>
      </c>
      <c r="C71" s="20" t="s">
        <v>398</v>
      </c>
      <c r="D71" s="21" t="s">
        <v>399</v>
      </c>
      <c r="E71" s="24" t="s">
        <v>400</v>
      </c>
      <c r="F71" s="39">
        <v>13.01</v>
      </c>
    </row>
    <row r="72" spans="2:6" x14ac:dyDescent="0.25">
      <c r="B72" s="6" t="s">
        <v>139</v>
      </c>
      <c r="C72" s="20" t="s">
        <v>401</v>
      </c>
      <c r="D72" s="21" t="s">
        <v>402</v>
      </c>
      <c r="E72" s="24" t="s">
        <v>403</v>
      </c>
      <c r="F72" s="39">
        <v>17.07</v>
      </c>
    </row>
    <row r="73" spans="2:6" x14ac:dyDescent="0.25">
      <c r="B73" s="6" t="s">
        <v>140</v>
      </c>
      <c r="C73" s="20" t="s">
        <v>404</v>
      </c>
      <c r="D73" s="21" t="s">
        <v>405</v>
      </c>
      <c r="E73" s="23" t="s">
        <v>190</v>
      </c>
      <c r="F73" s="39">
        <v>5.72</v>
      </c>
    </row>
    <row r="74" spans="2:6" x14ac:dyDescent="0.25">
      <c r="B74" s="6" t="s">
        <v>141</v>
      </c>
      <c r="C74" s="20" t="s">
        <v>406</v>
      </c>
      <c r="D74" s="21" t="s">
        <v>407</v>
      </c>
      <c r="E74" s="23" t="s">
        <v>260</v>
      </c>
      <c r="F74" s="39">
        <v>3.24</v>
      </c>
    </row>
    <row r="75" spans="2:6" x14ac:dyDescent="0.25">
      <c r="B75" s="6" t="s">
        <v>142</v>
      </c>
      <c r="C75" s="20" t="s">
        <v>408</v>
      </c>
      <c r="D75" s="21" t="s">
        <v>409</v>
      </c>
      <c r="E75" s="23" t="s">
        <v>410</v>
      </c>
      <c r="F75" s="39">
        <v>12.43</v>
      </c>
    </row>
    <row r="76" spans="2:6" x14ac:dyDescent="0.25">
      <c r="B76" s="6" t="s">
        <v>143</v>
      </c>
      <c r="C76" s="20" t="s">
        <v>411</v>
      </c>
      <c r="D76" s="21" t="s">
        <v>412</v>
      </c>
      <c r="E76" s="23" t="s">
        <v>413</v>
      </c>
      <c r="F76" s="39">
        <v>12.68</v>
      </c>
    </row>
    <row r="77" spans="2:6" x14ac:dyDescent="0.25">
      <c r="B77" s="6" t="s">
        <v>144</v>
      </c>
      <c r="C77" s="20" t="s">
        <v>414</v>
      </c>
      <c r="D77" s="21" t="s">
        <v>415</v>
      </c>
      <c r="E77" s="23" t="s">
        <v>362</v>
      </c>
      <c r="F77" s="39">
        <v>15.46</v>
      </c>
    </row>
    <row r="78" spans="2:6" x14ac:dyDescent="0.25">
      <c r="B78" s="6" t="s">
        <v>145</v>
      </c>
      <c r="C78" s="20" t="s">
        <v>416</v>
      </c>
      <c r="D78" s="21" t="s">
        <v>417</v>
      </c>
      <c r="E78" s="23" t="s">
        <v>418</v>
      </c>
      <c r="F78" s="39">
        <v>22.83</v>
      </c>
    </row>
    <row r="79" spans="2:6" x14ac:dyDescent="0.25">
      <c r="B79" s="6" t="s">
        <v>146</v>
      </c>
      <c r="C79" s="20" t="s">
        <v>419</v>
      </c>
      <c r="D79" s="21" t="s">
        <v>420</v>
      </c>
      <c r="E79" s="23" t="s">
        <v>421</v>
      </c>
      <c r="F79" s="39">
        <v>17.13</v>
      </c>
    </row>
    <row r="80" spans="2:6" x14ac:dyDescent="0.25">
      <c r="B80" s="6" t="s">
        <v>147</v>
      </c>
      <c r="C80" s="20" t="s">
        <v>422</v>
      </c>
      <c r="D80" s="21" t="s">
        <v>423</v>
      </c>
      <c r="E80" s="23" t="s">
        <v>424</v>
      </c>
      <c r="F80" s="39">
        <v>12.02</v>
      </c>
    </row>
    <row r="81" spans="2:6" x14ac:dyDescent="0.25">
      <c r="B81" s="6" t="s">
        <v>148</v>
      </c>
      <c r="C81" s="20" t="s">
        <v>425</v>
      </c>
      <c r="D81" s="21" t="s">
        <v>426</v>
      </c>
      <c r="E81" s="23" t="s">
        <v>427</v>
      </c>
      <c r="F81" s="39">
        <v>8.18</v>
      </c>
    </row>
    <row r="82" spans="2:6" x14ac:dyDescent="0.25">
      <c r="B82" s="6" t="s">
        <v>149</v>
      </c>
      <c r="C82" s="20" t="s">
        <v>428</v>
      </c>
      <c r="D82" s="21" t="s">
        <v>431</v>
      </c>
      <c r="E82" s="23" t="s">
        <v>190</v>
      </c>
      <c r="F82" s="39">
        <v>2.77</v>
      </c>
    </row>
    <row r="83" spans="2:6" ht="15.75" thickBot="1" x14ac:dyDescent="0.3">
      <c r="B83" s="6" t="s">
        <v>150</v>
      </c>
      <c r="C83" s="32" t="s">
        <v>429</v>
      </c>
      <c r="D83" s="33"/>
      <c r="E83" s="102" t="s">
        <v>430</v>
      </c>
      <c r="F83" s="40">
        <v>67.73</v>
      </c>
    </row>
    <row r="84" spans="2:6" ht="15.75" thickBot="1" x14ac:dyDescent="0.3">
      <c r="B84" s="27"/>
      <c r="C84" s="28"/>
      <c r="D84" s="28"/>
      <c r="E84" s="31" t="s">
        <v>432</v>
      </c>
      <c r="F84" s="55">
        <f>SUM(F5:F83)</f>
        <v>1541.88</v>
      </c>
    </row>
    <row r="85" spans="2:6" x14ac:dyDescent="0.25">
      <c r="B85" s="27"/>
      <c r="C85" s="28"/>
      <c r="D85" s="28"/>
      <c r="F85" s="26"/>
    </row>
    <row r="86" spans="2:6" x14ac:dyDescent="0.25">
      <c r="B86" s="27"/>
      <c r="C86" s="28"/>
      <c r="D86" s="28"/>
      <c r="E86" s="29"/>
      <c r="F86" s="30"/>
    </row>
    <row r="87" spans="2:6" x14ac:dyDescent="0.25">
      <c r="B87" s="27"/>
      <c r="C87" s="28"/>
      <c r="D87" s="28"/>
      <c r="E87" s="29"/>
      <c r="F87" s="30"/>
    </row>
    <row r="88" spans="2:6" x14ac:dyDescent="0.25">
      <c r="B88" s="27"/>
      <c r="C88" s="28"/>
      <c r="D88" s="28"/>
      <c r="E88" s="29"/>
      <c r="F88" s="30"/>
    </row>
    <row r="89" spans="2:6" x14ac:dyDescent="0.25">
      <c r="B89" s="27"/>
      <c r="C89" s="28"/>
      <c r="D89" s="28"/>
      <c r="E89" s="29"/>
      <c r="F89" s="30"/>
    </row>
    <row r="90" spans="2:6" x14ac:dyDescent="0.25">
      <c r="B90" s="27"/>
      <c r="C90" s="28"/>
      <c r="D90" s="28"/>
      <c r="E90" s="29"/>
      <c r="F90" s="30"/>
    </row>
    <row r="91" spans="2:6" x14ac:dyDescent="0.25">
      <c r="B91" s="27"/>
      <c r="C91" s="28"/>
      <c r="D91" s="28"/>
      <c r="E91" s="29"/>
      <c r="F91" s="30"/>
    </row>
    <row r="92" spans="2:6" x14ac:dyDescent="0.25">
      <c r="B92" s="27"/>
      <c r="C92" s="28"/>
      <c r="D92" s="28"/>
      <c r="E92" s="29"/>
      <c r="F92" s="30"/>
    </row>
    <row r="93" spans="2:6" x14ac:dyDescent="0.25">
      <c r="B93" s="27"/>
      <c r="C93" s="28"/>
      <c r="D93" s="28"/>
      <c r="E93" s="29"/>
      <c r="F93" s="30"/>
    </row>
    <row r="94" spans="2:6" x14ac:dyDescent="0.25">
      <c r="B94" s="27"/>
      <c r="C94" s="28"/>
      <c r="D94" s="28"/>
      <c r="E94" s="29"/>
      <c r="F94" s="30"/>
    </row>
    <row r="95" spans="2:6" x14ac:dyDescent="0.25">
      <c r="B95" s="27"/>
      <c r="C95" s="28"/>
      <c r="D95" s="28"/>
      <c r="E95" s="29"/>
      <c r="F95" s="30"/>
    </row>
    <row r="96" spans="2:6" x14ac:dyDescent="0.25">
      <c r="B96" s="27"/>
      <c r="C96" s="28"/>
      <c r="D96" s="28"/>
      <c r="E96" s="29"/>
      <c r="F96" s="30"/>
    </row>
    <row r="97" spans="2:6" x14ac:dyDescent="0.25">
      <c r="B97" s="27"/>
      <c r="C97" s="28"/>
      <c r="D97" s="28"/>
      <c r="E97" s="29"/>
      <c r="F97" s="30"/>
    </row>
    <row r="98" spans="2:6" x14ac:dyDescent="0.25">
      <c r="B98" s="27"/>
      <c r="C98" s="28"/>
      <c r="D98" s="28"/>
      <c r="E98" s="29"/>
      <c r="F98" s="30"/>
    </row>
    <row r="99" spans="2:6" x14ac:dyDescent="0.25">
      <c r="B99" s="27"/>
      <c r="C99" s="28"/>
      <c r="D99" s="28"/>
      <c r="E99" s="29"/>
      <c r="F99" s="30"/>
    </row>
  </sheetData>
  <mergeCells count="1">
    <mergeCell ref="B2:F2"/>
  </mergeCells>
  <phoneticPr fontId="4" type="noConversion"/>
  <pageMargins left="0.7" right="0.7" top="0.75" bottom="0.75" header="0.3" footer="0.3"/>
  <ignoredErrors>
    <ignoredError sqref="D37:D53 D54:D8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4279-86DF-4CFE-9485-CF209307D3D6}">
  <dimension ref="B2:H119"/>
  <sheetViews>
    <sheetView tabSelected="1" zoomScale="115" zoomScaleNormal="115" workbookViewId="0">
      <selection activeCell="E16" sqref="E16"/>
    </sheetView>
  </sheetViews>
  <sheetFormatPr defaultRowHeight="15" x14ac:dyDescent="0.25"/>
  <cols>
    <col min="2" max="2" width="5" bestFit="1" customWidth="1"/>
    <col min="3" max="4" width="14.140625" bestFit="1" customWidth="1"/>
    <col min="5" max="5" width="31.85546875" bestFit="1" customWidth="1"/>
    <col min="6" max="6" width="13.42578125" customWidth="1"/>
    <col min="7" max="7" width="17.42578125" bestFit="1" customWidth="1"/>
  </cols>
  <sheetData>
    <row r="2" spans="2:7" ht="18.75" x14ac:dyDescent="0.3">
      <c r="B2" s="132" t="s">
        <v>439</v>
      </c>
      <c r="C2" s="132"/>
      <c r="D2" s="132"/>
      <c r="E2" s="132"/>
      <c r="F2" s="132"/>
      <c r="G2" s="132"/>
    </row>
    <row r="3" spans="2:7" ht="15.75" thickBot="1" x14ac:dyDescent="0.3"/>
    <row r="4" spans="2:7" ht="45.75" thickBot="1" x14ac:dyDescent="0.3">
      <c r="B4" s="73" t="s">
        <v>5</v>
      </c>
      <c r="C4" s="74" t="s">
        <v>1</v>
      </c>
      <c r="D4" s="74" t="s">
        <v>2</v>
      </c>
      <c r="E4" s="74" t="s">
        <v>3</v>
      </c>
      <c r="F4" s="74" t="s">
        <v>4</v>
      </c>
      <c r="G4" s="75" t="s">
        <v>653</v>
      </c>
    </row>
    <row r="5" spans="2:7" x14ac:dyDescent="0.25">
      <c r="B5" s="76" t="s">
        <v>6</v>
      </c>
      <c r="C5" s="77" t="s">
        <v>440</v>
      </c>
      <c r="D5" s="79"/>
      <c r="E5" s="84" t="s">
        <v>441</v>
      </c>
      <c r="F5" s="79">
        <v>7.2</v>
      </c>
      <c r="G5" s="80" t="s">
        <v>654</v>
      </c>
    </row>
    <row r="6" spans="2:7" x14ac:dyDescent="0.25">
      <c r="B6" s="6" t="s">
        <v>7</v>
      </c>
      <c r="C6" s="56" t="s">
        <v>442</v>
      </c>
      <c r="D6" s="57"/>
      <c r="E6" s="58" t="s">
        <v>443</v>
      </c>
      <c r="F6" s="57">
        <v>6.6</v>
      </c>
      <c r="G6" s="35" t="s">
        <v>654</v>
      </c>
    </row>
    <row r="7" spans="2:7" x14ac:dyDescent="0.25">
      <c r="B7" s="6" t="s">
        <v>8</v>
      </c>
      <c r="C7" s="56" t="s">
        <v>444</v>
      </c>
      <c r="D7" s="57">
        <v>133</v>
      </c>
      <c r="E7" s="58" t="s">
        <v>445</v>
      </c>
      <c r="F7" s="57">
        <v>15.85</v>
      </c>
      <c r="G7" s="35" t="s">
        <v>654</v>
      </c>
    </row>
    <row r="8" spans="2:7" x14ac:dyDescent="0.25">
      <c r="B8" s="6" t="s">
        <v>9</v>
      </c>
      <c r="C8" s="56" t="s">
        <v>446</v>
      </c>
      <c r="D8" s="57">
        <v>134</v>
      </c>
      <c r="E8" s="58" t="s">
        <v>447</v>
      </c>
      <c r="F8" s="57">
        <v>16.2</v>
      </c>
      <c r="G8" s="35" t="s">
        <v>654</v>
      </c>
    </row>
    <row r="9" spans="2:7" x14ac:dyDescent="0.25">
      <c r="B9" s="6" t="s">
        <v>10</v>
      </c>
      <c r="C9" s="56" t="s">
        <v>448</v>
      </c>
      <c r="D9" s="57">
        <v>135</v>
      </c>
      <c r="E9" s="58" t="s">
        <v>449</v>
      </c>
      <c r="F9" s="57">
        <v>24.85</v>
      </c>
      <c r="G9" s="35" t="s">
        <v>654</v>
      </c>
    </row>
    <row r="10" spans="2:7" x14ac:dyDescent="0.25">
      <c r="B10" s="6" t="s">
        <v>11</v>
      </c>
      <c r="C10" s="56" t="s">
        <v>450</v>
      </c>
      <c r="D10" s="57"/>
      <c r="E10" s="58" t="s">
        <v>451</v>
      </c>
      <c r="F10" s="57">
        <v>4.08</v>
      </c>
      <c r="G10" s="35" t="s">
        <v>654</v>
      </c>
    </row>
    <row r="11" spans="2:7" x14ac:dyDescent="0.25">
      <c r="B11" s="6" t="s">
        <v>12</v>
      </c>
      <c r="C11" s="56" t="s">
        <v>452</v>
      </c>
      <c r="D11" s="57">
        <v>136</v>
      </c>
      <c r="E11" s="58" t="s">
        <v>449</v>
      </c>
      <c r="F11" s="57">
        <v>23.4</v>
      </c>
      <c r="G11" s="35" t="s">
        <v>654</v>
      </c>
    </row>
    <row r="12" spans="2:7" x14ac:dyDescent="0.25">
      <c r="B12" s="6" t="s">
        <v>13</v>
      </c>
      <c r="C12" s="56" t="s">
        <v>453</v>
      </c>
      <c r="D12" s="57"/>
      <c r="E12" s="58" t="s">
        <v>451</v>
      </c>
      <c r="F12" s="57">
        <v>4.08</v>
      </c>
      <c r="G12" s="35" t="s">
        <v>654</v>
      </c>
    </row>
    <row r="13" spans="2:7" x14ac:dyDescent="0.25">
      <c r="B13" s="6" t="s">
        <v>14</v>
      </c>
      <c r="C13" s="56" t="s">
        <v>454</v>
      </c>
      <c r="D13" s="57">
        <v>137</v>
      </c>
      <c r="E13" s="58" t="s">
        <v>447</v>
      </c>
      <c r="F13" s="57">
        <v>16.850000000000001</v>
      </c>
      <c r="G13" s="35" t="s">
        <v>654</v>
      </c>
    </row>
    <row r="14" spans="2:7" x14ac:dyDescent="0.25">
      <c r="B14" s="6" t="s">
        <v>15</v>
      </c>
      <c r="C14" s="56" t="s">
        <v>455</v>
      </c>
      <c r="D14" s="57">
        <v>138</v>
      </c>
      <c r="E14" s="58" t="s">
        <v>449</v>
      </c>
      <c r="F14" s="57">
        <v>35.21</v>
      </c>
      <c r="G14" s="35" t="s">
        <v>654</v>
      </c>
    </row>
    <row r="15" spans="2:7" x14ac:dyDescent="0.25">
      <c r="B15" s="6" t="s">
        <v>16</v>
      </c>
      <c r="C15" s="56" t="s">
        <v>456</v>
      </c>
      <c r="D15" s="57"/>
      <c r="E15" s="58" t="s">
        <v>451</v>
      </c>
      <c r="F15" s="57">
        <v>5.14</v>
      </c>
      <c r="G15" s="35" t="s">
        <v>654</v>
      </c>
    </row>
    <row r="16" spans="2:7" x14ac:dyDescent="0.25">
      <c r="B16" s="6" t="s">
        <v>17</v>
      </c>
      <c r="C16" s="56" t="s">
        <v>457</v>
      </c>
      <c r="D16" s="57"/>
      <c r="E16" s="58" t="s">
        <v>458</v>
      </c>
      <c r="F16" s="57">
        <v>73.040000000000006</v>
      </c>
      <c r="G16" s="35" t="s">
        <v>654</v>
      </c>
    </row>
    <row r="17" spans="2:7" x14ac:dyDescent="0.25">
      <c r="B17" s="6" t="s">
        <v>18</v>
      </c>
      <c r="C17" s="56" t="s">
        <v>459</v>
      </c>
      <c r="D17" s="57"/>
      <c r="E17" s="58" t="s">
        <v>460</v>
      </c>
      <c r="F17" s="57">
        <v>7.43</v>
      </c>
      <c r="G17" s="35" t="s">
        <v>654</v>
      </c>
    </row>
    <row r="18" spans="2:7" x14ac:dyDescent="0.25">
      <c r="B18" s="6" t="s">
        <v>19</v>
      </c>
      <c r="C18" s="56" t="s">
        <v>461</v>
      </c>
      <c r="D18" s="57">
        <v>141</v>
      </c>
      <c r="E18" s="58" t="s">
        <v>462</v>
      </c>
      <c r="F18" s="57">
        <v>29.22</v>
      </c>
      <c r="G18" s="35" t="s">
        <v>654</v>
      </c>
    </row>
    <row r="19" spans="2:7" x14ac:dyDescent="0.25">
      <c r="B19" s="6" t="s">
        <v>20</v>
      </c>
      <c r="C19" s="57" t="s">
        <v>463</v>
      </c>
      <c r="D19" s="57"/>
      <c r="E19" s="58" t="s">
        <v>451</v>
      </c>
      <c r="F19" s="57">
        <v>6.1</v>
      </c>
      <c r="G19" s="35" t="s">
        <v>654</v>
      </c>
    </row>
    <row r="20" spans="2:7" x14ac:dyDescent="0.25">
      <c r="B20" s="6" t="s">
        <v>21</v>
      </c>
      <c r="C20" s="59" t="s">
        <v>464</v>
      </c>
      <c r="D20" s="57">
        <v>142</v>
      </c>
      <c r="E20" s="58" t="s">
        <v>462</v>
      </c>
      <c r="F20" s="57">
        <v>26.54</v>
      </c>
      <c r="G20" s="35" t="s">
        <v>654</v>
      </c>
    </row>
    <row r="21" spans="2:7" x14ac:dyDescent="0.25">
      <c r="B21" s="6" t="s">
        <v>22</v>
      </c>
      <c r="C21" s="59" t="s">
        <v>465</v>
      </c>
      <c r="D21" s="57"/>
      <c r="E21" s="58" t="s">
        <v>466</v>
      </c>
      <c r="F21" s="57">
        <v>4.25</v>
      </c>
      <c r="G21" s="35" t="s">
        <v>654</v>
      </c>
    </row>
    <row r="22" spans="2:7" x14ac:dyDescent="0.25">
      <c r="B22" s="6" t="s">
        <v>23</v>
      </c>
      <c r="C22" s="59" t="s">
        <v>467</v>
      </c>
      <c r="D22" s="57">
        <v>143</v>
      </c>
      <c r="E22" s="58" t="s">
        <v>468</v>
      </c>
      <c r="F22" s="57">
        <v>4.18</v>
      </c>
      <c r="G22" s="35" t="s">
        <v>654</v>
      </c>
    </row>
    <row r="23" spans="2:7" x14ac:dyDescent="0.25">
      <c r="B23" s="6" t="s">
        <v>61</v>
      </c>
      <c r="C23" s="59" t="s">
        <v>469</v>
      </c>
      <c r="D23" s="57">
        <v>143</v>
      </c>
      <c r="E23" s="58" t="s">
        <v>470</v>
      </c>
      <c r="F23" s="57">
        <v>12.44</v>
      </c>
      <c r="G23" s="35" t="s">
        <v>654</v>
      </c>
    </row>
    <row r="24" spans="2:7" x14ac:dyDescent="0.25">
      <c r="B24" s="6" t="s">
        <v>62</v>
      </c>
      <c r="C24" s="57" t="s">
        <v>471</v>
      </c>
      <c r="D24" s="57"/>
      <c r="E24" s="58" t="s">
        <v>466</v>
      </c>
      <c r="F24" s="57">
        <v>4.8600000000000003</v>
      </c>
      <c r="G24" s="35" t="s">
        <v>654</v>
      </c>
    </row>
    <row r="25" spans="2:7" x14ac:dyDescent="0.25">
      <c r="B25" s="6" t="s">
        <v>63</v>
      </c>
      <c r="C25" s="59" t="s">
        <v>472</v>
      </c>
      <c r="D25" s="57">
        <v>144</v>
      </c>
      <c r="E25" s="58" t="s">
        <v>473</v>
      </c>
      <c r="F25" s="57">
        <v>4.45</v>
      </c>
      <c r="G25" s="35" t="s">
        <v>654</v>
      </c>
    </row>
    <row r="26" spans="2:7" x14ac:dyDescent="0.25">
      <c r="B26" s="6" t="s">
        <v>64</v>
      </c>
      <c r="C26" s="59" t="s">
        <v>474</v>
      </c>
      <c r="D26" s="57">
        <v>145</v>
      </c>
      <c r="E26" s="58" t="s">
        <v>475</v>
      </c>
      <c r="F26" s="57">
        <v>4.3600000000000003</v>
      </c>
      <c r="G26" s="35" t="s">
        <v>654</v>
      </c>
    </row>
    <row r="27" spans="2:7" x14ac:dyDescent="0.25">
      <c r="B27" s="6" t="s">
        <v>65</v>
      </c>
      <c r="C27" s="59" t="s">
        <v>476</v>
      </c>
      <c r="D27" s="57">
        <v>146</v>
      </c>
      <c r="E27" s="58" t="s">
        <v>477</v>
      </c>
      <c r="F27" s="57">
        <v>15.48</v>
      </c>
      <c r="G27" s="35" t="s">
        <v>654</v>
      </c>
    </row>
    <row r="28" spans="2:7" x14ac:dyDescent="0.25">
      <c r="B28" s="6" t="s">
        <v>66</v>
      </c>
      <c r="C28" s="59" t="s">
        <v>478</v>
      </c>
      <c r="D28" s="57"/>
      <c r="E28" s="58" t="s">
        <v>458</v>
      </c>
      <c r="F28" s="57">
        <v>48.86</v>
      </c>
      <c r="G28" s="35" t="s">
        <v>654</v>
      </c>
    </row>
    <row r="29" spans="2:7" x14ac:dyDescent="0.25">
      <c r="B29" s="6" t="s">
        <v>67</v>
      </c>
      <c r="C29" s="59" t="s">
        <v>479</v>
      </c>
      <c r="D29" s="57">
        <v>147</v>
      </c>
      <c r="E29" s="58" t="s">
        <v>480</v>
      </c>
      <c r="F29" s="57">
        <v>10.1</v>
      </c>
      <c r="G29" s="35" t="s">
        <v>654</v>
      </c>
    </row>
    <row r="30" spans="2:7" x14ac:dyDescent="0.25">
      <c r="B30" s="6" t="s">
        <v>68</v>
      </c>
      <c r="C30" s="57" t="s">
        <v>481</v>
      </c>
      <c r="D30" s="57">
        <v>148</v>
      </c>
      <c r="E30" s="58" t="s">
        <v>482</v>
      </c>
      <c r="F30" s="57">
        <v>9.07</v>
      </c>
      <c r="G30" s="35" t="s">
        <v>654</v>
      </c>
    </row>
    <row r="31" spans="2:7" x14ac:dyDescent="0.25">
      <c r="B31" s="6" t="s">
        <v>69</v>
      </c>
      <c r="C31" s="59" t="s">
        <v>483</v>
      </c>
      <c r="D31" s="57">
        <v>149</v>
      </c>
      <c r="E31" s="58" t="s">
        <v>484</v>
      </c>
      <c r="F31" s="57">
        <v>17.2</v>
      </c>
      <c r="G31" s="35" t="s">
        <v>654</v>
      </c>
    </row>
    <row r="32" spans="2:7" x14ac:dyDescent="0.25">
      <c r="B32" s="6" t="s">
        <v>70</v>
      </c>
      <c r="C32" s="59" t="s">
        <v>485</v>
      </c>
      <c r="D32" s="57"/>
      <c r="E32" s="58" t="s">
        <v>466</v>
      </c>
      <c r="F32" s="57">
        <v>3.85</v>
      </c>
      <c r="G32" s="35" t="s">
        <v>654</v>
      </c>
    </row>
    <row r="33" spans="2:7" x14ac:dyDescent="0.25">
      <c r="B33" s="6" t="s">
        <v>71</v>
      </c>
      <c r="C33" s="59" t="s">
        <v>486</v>
      </c>
      <c r="D33" s="57">
        <v>150</v>
      </c>
      <c r="E33" s="58" t="s">
        <v>484</v>
      </c>
      <c r="F33" s="57">
        <v>17.46</v>
      </c>
      <c r="G33" s="35" t="s">
        <v>654</v>
      </c>
    </row>
    <row r="34" spans="2:7" x14ac:dyDescent="0.25">
      <c r="B34" s="6" t="s">
        <v>72</v>
      </c>
      <c r="C34" s="59" t="s">
        <v>487</v>
      </c>
      <c r="D34" s="57">
        <v>151</v>
      </c>
      <c r="E34" s="58" t="s">
        <v>484</v>
      </c>
      <c r="F34" s="57">
        <v>16.940000000000001</v>
      </c>
      <c r="G34" s="35" t="s">
        <v>654</v>
      </c>
    </row>
    <row r="35" spans="2:7" x14ac:dyDescent="0.25">
      <c r="B35" s="6" t="s">
        <v>73</v>
      </c>
      <c r="C35" s="59" t="s">
        <v>488</v>
      </c>
      <c r="D35" s="57"/>
      <c r="E35" s="58" t="s">
        <v>489</v>
      </c>
      <c r="F35" s="57">
        <v>4.25</v>
      </c>
      <c r="G35" s="35" t="s">
        <v>654</v>
      </c>
    </row>
    <row r="36" spans="2:7" x14ac:dyDescent="0.25">
      <c r="B36" s="6" t="s">
        <v>74</v>
      </c>
      <c r="C36" s="59" t="s">
        <v>490</v>
      </c>
      <c r="D36" s="57">
        <v>152</v>
      </c>
      <c r="E36" s="58" t="s">
        <v>491</v>
      </c>
      <c r="F36" s="57">
        <v>15.37</v>
      </c>
      <c r="G36" s="35" t="s">
        <v>655</v>
      </c>
    </row>
    <row r="37" spans="2:7" x14ac:dyDescent="0.25">
      <c r="B37" s="6" t="s">
        <v>75</v>
      </c>
      <c r="C37" s="59" t="s">
        <v>492</v>
      </c>
      <c r="D37" s="57"/>
      <c r="E37" s="58" t="s">
        <v>493</v>
      </c>
      <c r="F37" s="57">
        <v>9.7899999999999991</v>
      </c>
      <c r="G37" s="35" t="s">
        <v>655</v>
      </c>
    </row>
    <row r="38" spans="2:7" x14ac:dyDescent="0.25">
      <c r="B38" s="6" t="s">
        <v>76</v>
      </c>
      <c r="C38" s="59" t="s">
        <v>494</v>
      </c>
      <c r="D38" s="57">
        <v>130</v>
      </c>
      <c r="E38" s="58" t="s">
        <v>495</v>
      </c>
      <c r="F38" s="57">
        <v>24.05</v>
      </c>
      <c r="G38" s="35" t="s">
        <v>654</v>
      </c>
    </row>
    <row r="39" spans="2:7" x14ac:dyDescent="0.25">
      <c r="B39" s="6" t="s">
        <v>77</v>
      </c>
      <c r="C39" s="57" t="s">
        <v>496</v>
      </c>
      <c r="D39" s="57">
        <v>132</v>
      </c>
      <c r="E39" s="58" t="s">
        <v>497</v>
      </c>
      <c r="F39" s="57">
        <v>10.31</v>
      </c>
      <c r="G39" s="35" t="s">
        <v>654</v>
      </c>
    </row>
    <row r="40" spans="2:7" x14ac:dyDescent="0.25">
      <c r="B40" s="6" t="s">
        <v>78</v>
      </c>
      <c r="C40" s="57" t="s">
        <v>498</v>
      </c>
      <c r="D40" s="57">
        <v>129</v>
      </c>
      <c r="E40" s="58" t="s">
        <v>499</v>
      </c>
      <c r="F40" s="57">
        <v>8.4600000000000009</v>
      </c>
      <c r="G40" s="35" t="s">
        <v>654</v>
      </c>
    </row>
    <row r="41" spans="2:7" x14ac:dyDescent="0.25">
      <c r="B41" s="6" t="s">
        <v>108</v>
      </c>
      <c r="C41" s="57" t="s">
        <v>500</v>
      </c>
      <c r="D41" s="57">
        <v>128</v>
      </c>
      <c r="E41" s="58" t="s">
        <v>501</v>
      </c>
      <c r="F41" s="57">
        <v>1.61</v>
      </c>
      <c r="G41" s="35" t="s">
        <v>654</v>
      </c>
    </row>
    <row r="42" spans="2:7" x14ac:dyDescent="0.25">
      <c r="B42" s="6" t="s">
        <v>109</v>
      </c>
      <c r="C42" s="57" t="s">
        <v>502</v>
      </c>
      <c r="D42" s="57">
        <v>127</v>
      </c>
      <c r="E42" s="58" t="s">
        <v>503</v>
      </c>
      <c r="F42" s="57">
        <v>6.18</v>
      </c>
      <c r="G42" s="35" t="s">
        <v>654</v>
      </c>
    </row>
    <row r="43" spans="2:7" x14ac:dyDescent="0.25">
      <c r="B43" s="6" t="s">
        <v>110</v>
      </c>
      <c r="C43" s="57" t="s">
        <v>504</v>
      </c>
      <c r="D43" s="57">
        <v>126</v>
      </c>
      <c r="E43" s="58" t="s">
        <v>505</v>
      </c>
      <c r="F43" s="57">
        <v>2.68</v>
      </c>
      <c r="G43" s="35" t="s">
        <v>654</v>
      </c>
    </row>
    <row r="44" spans="2:7" x14ac:dyDescent="0.25">
      <c r="B44" s="6" t="s">
        <v>111</v>
      </c>
      <c r="C44" s="59" t="s">
        <v>506</v>
      </c>
      <c r="D44" s="57"/>
      <c r="E44" s="58" t="s">
        <v>458</v>
      </c>
      <c r="F44" s="57">
        <v>50.06</v>
      </c>
      <c r="G44" s="35" t="s">
        <v>654</v>
      </c>
    </row>
    <row r="45" spans="2:7" x14ac:dyDescent="0.25">
      <c r="B45" s="6" t="s">
        <v>112</v>
      </c>
      <c r="C45" s="59" t="s">
        <v>507</v>
      </c>
      <c r="D45" s="57">
        <v>153</v>
      </c>
      <c r="E45" s="58" t="s">
        <v>495</v>
      </c>
      <c r="F45" s="57">
        <v>18.05</v>
      </c>
      <c r="G45" s="35" t="s">
        <v>654</v>
      </c>
    </row>
    <row r="46" spans="2:7" x14ac:dyDescent="0.25">
      <c r="B46" s="6" t="s">
        <v>113</v>
      </c>
      <c r="C46" s="57" t="s">
        <v>508</v>
      </c>
      <c r="D46" s="57"/>
      <c r="E46" s="58" t="s">
        <v>451</v>
      </c>
      <c r="F46" s="57">
        <v>2.54</v>
      </c>
      <c r="G46" s="35" t="s">
        <v>654</v>
      </c>
    </row>
    <row r="47" spans="2:7" x14ac:dyDescent="0.25">
      <c r="B47" s="6" t="s">
        <v>114</v>
      </c>
      <c r="C47" s="59" t="s">
        <v>509</v>
      </c>
      <c r="D47" s="57">
        <v>154</v>
      </c>
      <c r="E47" s="58" t="s">
        <v>510</v>
      </c>
      <c r="F47" s="57">
        <v>8.9600000000000009</v>
      </c>
      <c r="G47" s="35" t="s">
        <v>654</v>
      </c>
    </row>
    <row r="48" spans="2:7" x14ac:dyDescent="0.25">
      <c r="B48" s="6" t="s">
        <v>115</v>
      </c>
      <c r="C48" s="59" t="s">
        <v>511</v>
      </c>
      <c r="D48" s="57">
        <v>155</v>
      </c>
      <c r="E48" s="58" t="s">
        <v>512</v>
      </c>
      <c r="F48" s="57">
        <v>11.8</v>
      </c>
      <c r="G48" s="35" t="s">
        <v>654</v>
      </c>
    </row>
    <row r="49" spans="2:8" x14ac:dyDescent="0.25">
      <c r="B49" s="6" t="s">
        <v>116</v>
      </c>
      <c r="C49" s="59" t="s">
        <v>513</v>
      </c>
      <c r="D49" s="57"/>
      <c r="E49" s="58" t="s">
        <v>466</v>
      </c>
      <c r="F49" s="57">
        <v>2.23</v>
      </c>
      <c r="G49" s="35" t="s">
        <v>654</v>
      </c>
    </row>
    <row r="50" spans="2:8" x14ac:dyDescent="0.25">
      <c r="B50" s="6" t="s">
        <v>117</v>
      </c>
      <c r="C50" s="59" t="s">
        <v>514</v>
      </c>
      <c r="D50" s="57"/>
      <c r="E50" s="58" t="s">
        <v>515</v>
      </c>
      <c r="F50" s="57">
        <v>3.64</v>
      </c>
      <c r="G50" s="35" t="s">
        <v>654</v>
      </c>
    </row>
    <row r="51" spans="2:8" x14ac:dyDescent="0.25">
      <c r="B51" s="6" t="s">
        <v>118</v>
      </c>
      <c r="C51" s="60" t="s">
        <v>516</v>
      </c>
      <c r="D51" s="60" t="s">
        <v>517</v>
      </c>
      <c r="E51" s="61" t="s">
        <v>518</v>
      </c>
      <c r="F51" s="62">
        <v>59.89</v>
      </c>
      <c r="G51" s="63" t="s">
        <v>656</v>
      </c>
      <c r="H51" s="34"/>
    </row>
    <row r="52" spans="2:8" x14ac:dyDescent="0.25">
      <c r="B52" s="6" t="s">
        <v>119</v>
      </c>
      <c r="C52" s="60" t="s">
        <v>519</v>
      </c>
      <c r="D52" s="60" t="s">
        <v>520</v>
      </c>
      <c r="E52" s="61" t="s">
        <v>521</v>
      </c>
      <c r="F52" s="62">
        <v>11.3</v>
      </c>
      <c r="G52" s="63" t="s">
        <v>656</v>
      </c>
      <c r="H52" s="34"/>
    </row>
    <row r="53" spans="2:8" x14ac:dyDescent="0.25">
      <c r="B53" s="6" t="s">
        <v>120</v>
      </c>
      <c r="C53" s="60" t="s">
        <v>522</v>
      </c>
      <c r="D53" s="60" t="s">
        <v>523</v>
      </c>
      <c r="E53" s="61" t="s">
        <v>524</v>
      </c>
      <c r="F53" s="62">
        <v>19.170000000000002</v>
      </c>
      <c r="G53" s="63" t="s">
        <v>656</v>
      </c>
      <c r="H53" s="34"/>
    </row>
    <row r="54" spans="2:8" x14ac:dyDescent="0.25">
      <c r="B54" s="6" t="s">
        <v>121</v>
      </c>
      <c r="C54" s="60" t="s">
        <v>525</v>
      </c>
      <c r="D54" s="60"/>
      <c r="E54" s="61" t="s">
        <v>200</v>
      </c>
      <c r="F54" s="62">
        <v>6.78</v>
      </c>
      <c r="G54" s="63" t="s">
        <v>656</v>
      </c>
      <c r="H54" s="34"/>
    </row>
    <row r="55" spans="2:8" x14ac:dyDescent="0.25">
      <c r="B55" s="6" t="s">
        <v>122</v>
      </c>
      <c r="C55" s="60" t="s">
        <v>526</v>
      </c>
      <c r="D55" s="60" t="s">
        <v>527</v>
      </c>
      <c r="E55" s="61" t="s">
        <v>524</v>
      </c>
      <c r="F55" s="62">
        <v>20.32</v>
      </c>
      <c r="G55" s="63" t="s">
        <v>656</v>
      </c>
      <c r="H55" s="34"/>
    </row>
    <row r="56" spans="2:8" x14ac:dyDescent="0.25">
      <c r="B56" s="6" t="s">
        <v>123</v>
      </c>
      <c r="C56" s="60" t="s">
        <v>528</v>
      </c>
      <c r="D56" s="60" t="s">
        <v>529</v>
      </c>
      <c r="E56" s="61" t="s">
        <v>524</v>
      </c>
      <c r="F56" s="62">
        <v>17.98</v>
      </c>
      <c r="G56" s="63" t="s">
        <v>656</v>
      </c>
      <c r="H56" s="34"/>
    </row>
    <row r="57" spans="2:8" x14ac:dyDescent="0.25">
      <c r="B57" s="6" t="s">
        <v>124</v>
      </c>
      <c r="C57" s="60" t="s">
        <v>530</v>
      </c>
      <c r="D57" s="60"/>
      <c r="E57" s="61" t="s">
        <v>200</v>
      </c>
      <c r="F57" s="62">
        <v>4.25</v>
      </c>
      <c r="G57" s="63" t="s">
        <v>656</v>
      </c>
      <c r="H57" s="34"/>
    </row>
    <row r="58" spans="2:8" x14ac:dyDescent="0.25">
      <c r="B58" s="6" t="s">
        <v>125</v>
      </c>
      <c r="C58" s="60" t="s">
        <v>531</v>
      </c>
      <c r="D58" s="60" t="s">
        <v>532</v>
      </c>
      <c r="E58" s="61" t="s">
        <v>533</v>
      </c>
      <c r="F58" s="62">
        <v>15.37</v>
      </c>
      <c r="G58" s="63" t="s">
        <v>656</v>
      </c>
      <c r="H58" s="34"/>
    </row>
    <row r="59" spans="2:8" x14ac:dyDescent="0.25">
      <c r="B59" s="6" t="s">
        <v>126</v>
      </c>
      <c r="C59" s="60" t="s">
        <v>534</v>
      </c>
      <c r="D59" s="60" t="s">
        <v>535</v>
      </c>
      <c r="E59" s="61" t="s">
        <v>536</v>
      </c>
      <c r="F59" s="62">
        <v>9.7899999999999991</v>
      </c>
      <c r="G59" s="63" t="s">
        <v>656</v>
      </c>
      <c r="H59" s="34"/>
    </row>
    <row r="60" spans="2:8" x14ac:dyDescent="0.25">
      <c r="B60" s="6" t="s">
        <v>127</v>
      </c>
      <c r="C60" s="60" t="s">
        <v>537</v>
      </c>
      <c r="D60" s="60" t="s">
        <v>538</v>
      </c>
      <c r="E60" s="61" t="s">
        <v>539</v>
      </c>
      <c r="F60" s="62">
        <v>17.47</v>
      </c>
      <c r="G60" s="63" t="s">
        <v>656</v>
      </c>
      <c r="H60" s="34"/>
    </row>
    <row r="61" spans="2:8" x14ac:dyDescent="0.25">
      <c r="B61" s="6" t="s">
        <v>128</v>
      </c>
      <c r="C61" s="60" t="s">
        <v>540</v>
      </c>
      <c r="D61" s="60"/>
      <c r="E61" s="61" t="s">
        <v>200</v>
      </c>
      <c r="F61" s="62">
        <v>3.46</v>
      </c>
      <c r="G61" s="63" t="s">
        <v>656</v>
      </c>
      <c r="H61" s="34"/>
    </row>
    <row r="62" spans="2:8" x14ac:dyDescent="0.25">
      <c r="B62" s="6" t="s">
        <v>129</v>
      </c>
      <c r="C62" s="60" t="s">
        <v>541</v>
      </c>
      <c r="D62" s="60"/>
      <c r="E62" s="61" t="s">
        <v>336</v>
      </c>
      <c r="F62" s="62">
        <v>3.68</v>
      </c>
      <c r="G62" s="63" t="s">
        <v>656</v>
      </c>
      <c r="H62" s="34"/>
    </row>
    <row r="63" spans="2:8" x14ac:dyDescent="0.25">
      <c r="B63" s="6" t="s">
        <v>130</v>
      </c>
      <c r="C63" s="60" t="s">
        <v>542</v>
      </c>
      <c r="D63" s="60"/>
      <c r="E63" s="61" t="s">
        <v>543</v>
      </c>
      <c r="F63" s="62">
        <v>10.4</v>
      </c>
      <c r="G63" s="63" t="s">
        <v>656</v>
      </c>
      <c r="H63" s="34"/>
    </row>
    <row r="64" spans="2:8" x14ac:dyDescent="0.25">
      <c r="B64" s="6" t="s">
        <v>131</v>
      </c>
      <c r="C64" s="60" t="s">
        <v>544</v>
      </c>
      <c r="D64" s="60" t="s">
        <v>545</v>
      </c>
      <c r="E64" s="61" t="s">
        <v>190</v>
      </c>
      <c r="F64" s="62">
        <v>6.18</v>
      </c>
      <c r="G64" s="63" t="s">
        <v>656</v>
      </c>
      <c r="H64" s="34"/>
    </row>
    <row r="65" spans="2:8" x14ac:dyDescent="0.25">
      <c r="B65" s="6" t="s">
        <v>132</v>
      </c>
      <c r="C65" s="60" t="s">
        <v>546</v>
      </c>
      <c r="D65" s="60" t="s">
        <v>547</v>
      </c>
      <c r="E65" s="61" t="s">
        <v>548</v>
      </c>
      <c r="F65" s="62">
        <v>2.68</v>
      </c>
      <c r="G65" s="63" t="s">
        <v>656</v>
      </c>
      <c r="H65" s="34"/>
    </row>
    <row r="66" spans="2:8" x14ac:dyDescent="0.25">
      <c r="B66" s="6" t="s">
        <v>133</v>
      </c>
      <c r="C66" s="60" t="s">
        <v>549</v>
      </c>
      <c r="D66" s="60"/>
      <c r="E66" s="61" t="s">
        <v>79</v>
      </c>
      <c r="F66" s="62">
        <v>50.06</v>
      </c>
      <c r="G66" s="63" t="s">
        <v>656</v>
      </c>
      <c r="H66" s="34"/>
    </row>
    <row r="67" spans="2:8" x14ac:dyDescent="0.25">
      <c r="B67" s="6" t="s">
        <v>134</v>
      </c>
      <c r="C67" s="60" t="s">
        <v>550</v>
      </c>
      <c r="D67" s="60" t="s">
        <v>551</v>
      </c>
      <c r="E67" s="61" t="s">
        <v>552</v>
      </c>
      <c r="F67" s="62">
        <v>13.33</v>
      </c>
      <c r="G67" s="35" t="s">
        <v>654</v>
      </c>
      <c r="H67" s="34"/>
    </row>
    <row r="68" spans="2:8" x14ac:dyDescent="0.25">
      <c r="B68" s="6" t="s">
        <v>135</v>
      </c>
      <c r="C68" s="60" t="s">
        <v>508</v>
      </c>
      <c r="D68" s="60"/>
      <c r="E68" s="61" t="s">
        <v>200</v>
      </c>
      <c r="F68" s="62">
        <v>2.54</v>
      </c>
      <c r="G68" s="63" t="s">
        <v>656</v>
      </c>
      <c r="H68" s="34"/>
    </row>
    <row r="69" spans="2:8" x14ac:dyDescent="0.25">
      <c r="B69" s="6" t="s">
        <v>136</v>
      </c>
      <c r="C69" s="60" t="s">
        <v>553</v>
      </c>
      <c r="D69" s="60" t="s">
        <v>554</v>
      </c>
      <c r="E69" s="61" t="s">
        <v>555</v>
      </c>
      <c r="F69" s="62">
        <v>13.71</v>
      </c>
      <c r="G69" s="35" t="s">
        <v>654</v>
      </c>
      <c r="H69" s="34"/>
    </row>
    <row r="70" spans="2:8" x14ac:dyDescent="0.25">
      <c r="B70" s="6" t="s">
        <v>137</v>
      </c>
      <c r="C70" s="60" t="s">
        <v>556</v>
      </c>
      <c r="D70" s="60" t="s">
        <v>557</v>
      </c>
      <c r="E70" s="61" t="s">
        <v>552</v>
      </c>
      <c r="F70" s="62">
        <v>11.8</v>
      </c>
      <c r="G70" s="63" t="s">
        <v>656</v>
      </c>
      <c r="H70" s="34"/>
    </row>
    <row r="71" spans="2:8" x14ac:dyDescent="0.25">
      <c r="B71" s="6" t="s">
        <v>138</v>
      </c>
      <c r="C71" s="60" t="s">
        <v>558</v>
      </c>
      <c r="D71" s="60"/>
      <c r="E71" s="61" t="s">
        <v>200</v>
      </c>
      <c r="F71" s="62">
        <v>2.23</v>
      </c>
      <c r="G71" s="63" t="s">
        <v>656</v>
      </c>
      <c r="H71" s="34"/>
    </row>
    <row r="72" spans="2:8" x14ac:dyDescent="0.25">
      <c r="B72" s="6" t="s">
        <v>139</v>
      </c>
      <c r="C72" s="60" t="s">
        <v>559</v>
      </c>
      <c r="D72" s="60"/>
      <c r="E72" s="61" t="s">
        <v>560</v>
      </c>
      <c r="F72" s="62">
        <v>11.1</v>
      </c>
      <c r="G72" s="63" t="s">
        <v>656</v>
      </c>
      <c r="H72" s="34"/>
    </row>
    <row r="73" spans="2:8" x14ac:dyDescent="0.25">
      <c r="B73" s="6" t="s">
        <v>140</v>
      </c>
      <c r="C73" s="60" t="s">
        <v>561</v>
      </c>
      <c r="D73" s="60"/>
      <c r="E73" s="61" t="s">
        <v>562</v>
      </c>
      <c r="F73" s="62">
        <v>3.64</v>
      </c>
      <c r="G73" s="63" t="s">
        <v>656</v>
      </c>
      <c r="H73" s="34"/>
    </row>
    <row r="74" spans="2:8" x14ac:dyDescent="0.25">
      <c r="B74" s="6" t="s">
        <v>141</v>
      </c>
      <c r="C74" s="60" t="s">
        <v>563</v>
      </c>
      <c r="D74" s="60" t="s">
        <v>564</v>
      </c>
      <c r="E74" s="61" t="s">
        <v>565</v>
      </c>
      <c r="F74" s="62">
        <v>2.94</v>
      </c>
      <c r="G74" s="63" t="s">
        <v>656</v>
      </c>
      <c r="H74" s="34"/>
    </row>
    <row r="75" spans="2:8" x14ac:dyDescent="0.25">
      <c r="B75" s="6" t="s">
        <v>142</v>
      </c>
      <c r="C75" s="60" t="s">
        <v>566</v>
      </c>
      <c r="D75" s="60" t="s">
        <v>567</v>
      </c>
      <c r="E75" s="61" t="s">
        <v>568</v>
      </c>
      <c r="F75" s="62">
        <v>27.14</v>
      </c>
      <c r="G75" s="63" t="s">
        <v>656</v>
      </c>
      <c r="H75" s="34"/>
    </row>
    <row r="76" spans="2:8" x14ac:dyDescent="0.25">
      <c r="B76" s="6" t="s">
        <v>143</v>
      </c>
      <c r="C76" s="60" t="s">
        <v>569</v>
      </c>
      <c r="D76" s="60"/>
      <c r="E76" s="61" t="s">
        <v>200</v>
      </c>
      <c r="F76" s="62">
        <v>3.51</v>
      </c>
      <c r="G76" s="63" t="s">
        <v>656</v>
      </c>
      <c r="H76" s="34"/>
    </row>
    <row r="77" spans="2:8" x14ac:dyDescent="0.25">
      <c r="B77" s="6" t="s">
        <v>144</v>
      </c>
      <c r="C77" s="60" t="s">
        <v>570</v>
      </c>
      <c r="D77" s="60"/>
      <c r="E77" s="61" t="s">
        <v>200</v>
      </c>
      <c r="F77" s="62">
        <v>4.13</v>
      </c>
      <c r="G77" s="63" t="s">
        <v>656</v>
      </c>
      <c r="H77" s="34"/>
    </row>
    <row r="78" spans="2:8" x14ac:dyDescent="0.25">
      <c r="B78" s="6" t="s">
        <v>145</v>
      </c>
      <c r="C78" s="60" t="s">
        <v>571</v>
      </c>
      <c r="D78" s="60" t="s">
        <v>572</v>
      </c>
      <c r="E78" s="61" t="s">
        <v>524</v>
      </c>
      <c r="F78" s="62">
        <v>19.489999999999998</v>
      </c>
      <c r="G78" s="63" t="s">
        <v>656</v>
      </c>
      <c r="H78" s="34"/>
    </row>
    <row r="79" spans="2:8" x14ac:dyDescent="0.25">
      <c r="B79" s="6" t="s">
        <v>146</v>
      </c>
      <c r="C79" s="60" t="s">
        <v>573</v>
      </c>
      <c r="D79" s="60"/>
      <c r="E79" s="61" t="s">
        <v>81</v>
      </c>
      <c r="F79" s="62">
        <v>5.85</v>
      </c>
      <c r="G79" s="63" t="s">
        <v>656</v>
      </c>
      <c r="H79" s="34"/>
    </row>
    <row r="80" spans="2:8" x14ac:dyDescent="0.25">
      <c r="B80" s="6" t="s">
        <v>147</v>
      </c>
      <c r="C80" s="60" t="s">
        <v>574</v>
      </c>
      <c r="D80" s="60" t="s">
        <v>575</v>
      </c>
      <c r="E80" s="61" t="s">
        <v>333</v>
      </c>
      <c r="F80" s="62">
        <v>13.12</v>
      </c>
      <c r="G80" s="63" t="s">
        <v>656</v>
      </c>
      <c r="H80" s="34"/>
    </row>
    <row r="81" spans="2:8" x14ac:dyDescent="0.25">
      <c r="B81" s="6" t="s">
        <v>148</v>
      </c>
      <c r="C81" s="60" t="s">
        <v>576</v>
      </c>
      <c r="D81" s="60"/>
      <c r="E81" s="61" t="s">
        <v>200</v>
      </c>
      <c r="F81" s="62">
        <v>7.07</v>
      </c>
      <c r="G81" s="63" t="s">
        <v>656</v>
      </c>
      <c r="H81" s="34"/>
    </row>
    <row r="82" spans="2:8" x14ac:dyDescent="0.25">
      <c r="B82" s="6" t="s">
        <v>149</v>
      </c>
      <c r="C82" s="60" t="s">
        <v>577</v>
      </c>
      <c r="D82" s="60" t="s">
        <v>578</v>
      </c>
      <c r="E82" s="61" t="s">
        <v>232</v>
      </c>
      <c r="F82" s="62">
        <v>11.6</v>
      </c>
      <c r="G82" s="63" t="s">
        <v>656</v>
      </c>
      <c r="H82" s="34"/>
    </row>
    <row r="83" spans="2:8" x14ac:dyDescent="0.25">
      <c r="B83" s="6" t="s">
        <v>150</v>
      </c>
      <c r="C83" s="60" t="s">
        <v>579</v>
      </c>
      <c r="D83" s="60"/>
      <c r="E83" s="61" t="s">
        <v>580</v>
      </c>
      <c r="F83" s="62">
        <v>11.58</v>
      </c>
      <c r="G83" s="63" t="s">
        <v>656</v>
      </c>
      <c r="H83" s="34"/>
    </row>
    <row r="84" spans="2:8" x14ac:dyDescent="0.25">
      <c r="B84" s="6" t="s">
        <v>151</v>
      </c>
      <c r="C84" s="60" t="s">
        <v>581</v>
      </c>
      <c r="D84" s="60" t="s">
        <v>582</v>
      </c>
      <c r="E84" s="61" t="s">
        <v>583</v>
      </c>
      <c r="F84" s="62">
        <v>23.57</v>
      </c>
      <c r="G84" s="63" t="s">
        <v>656</v>
      </c>
      <c r="H84" s="34"/>
    </row>
    <row r="85" spans="2:8" x14ac:dyDescent="0.25">
      <c r="B85" s="6" t="s">
        <v>152</v>
      </c>
      <c r="C85" s="60" t="s">
        <v>584</v>
      </c>
      <c r="D85" s="60" t="s">
        <v>585</v>
      </c>
      <c r="E85" s="61" t="s">
        <v>524</v>
      </c>
      <c r="F85" s="62">
        <v>19.420000000000002</v>
      </c>
      <c r="G85" s="63" t="s">
        <v>656</v>
      </c>
      <c r="H85" s="34"/>
    </row>
    <row r="86" spans="2:8" x14ac:dyDescent="0.25">
      <c r="B86" s="6" t="s">
        <v>286</v>
      </c>
      <c r="C86" s="60" t="s">
        <v>586</v>
      </c>
      <c r="D86" s="60"/>
      <c r="E86" s="61" t="s">
        <v>200</v>
      </c>
      <c r="F86" s="62">
        <v>4.17</v>
      </c>
      <c r="G86" s="63" t="s">
        <v>656</v>
      </c>
      <c r="H86" s="34"/>
    </row>
    <row r="87" spans="2:8" x14ac:dyDescent="0.25">
      <c r="B87" s="6" t="s">
        <v>287</v>
      </c>
      <c r="C87" s="60" t="s">
        <v>587</v>
      </c>
      <c r="D87" s="60" t="s">
        <v>588</v>
      </c>
      <c r="E87" s="61" t="s">
        <v>524</v>
      </c>
      <c r="F87" s="62">
        <v>19.399999999999999</v>
      </c>
      <c r="G87" s="63" t="s">
        <v>656</v>
      </c>
      <c r="H87" s="34"/>
    </row>
    <row r="88" spans="2:8" x14ac:dyDescent="0.25">
      <c r="B88" s="6" t="s">
        <v>288</v>
      </c>
      <c r="C88" s="60" t="s">
        <v>589</v>
      </c>
      <c r="D88" s="60"/>
      <c r="E88" s="61" t="s">
        <v>200</v>
      </c>
      <c r="F88" s="62">
        <v>4.22</v>
      </c>
      <c r="G88" s="63" t="s">
        <v>656</v>
      </c>
      <c r="H88" s="34"/>
    </row>
    <row r="89" spans="2:8" x14ac:dyDescent="0.25">
      <c r="B89" s="6" t="s">
        <v>289</v>
      </c>
      <c r="C89" s="60" t="s">
        <v>590</v>
      </c>
      <c r="D89" s="60" t="s">
        <v>591</v>
      </c>
      <c r="E89" s="61" t="s">
        <v>524</v>
      </c>
      <c r="F89" s="62">
        <v>19.399999999999999</v>
      </c>
      <c r="G89" s="63" t="s">
        <v>656</v>
      </c>
      <c r="H89" s="34"/>
    </row>
    <row r="90" spans="2:8" x14ac:dyDescent="0.25">
      <c r="B90" s="6" t="s">
        <v>290</v>
      </c>
      <c r="C90" s="60" t="s">
        <v>592</v>
      </c>
      <c r="D90" s="60"/>
      <c r="E90" s="61" t="s">
        <v>200</v>
      </c>
      <c r="F90" s="62">
        <v>4.22</v>
      </c>
      <c r="G90" s="63" t="s">
        <v>656</v>
      </c>
      <c r="H90" s="34"/>
    </row>
    <row r="91" spans="2:8" x14ac:dyDescent="0.25">
      <c r="B91" s="6" t="s">
        <v>291</v>
      </c>
      <c r="C91" s="60" t="s">
        <v>593</v>
      </c>
      <c r="D91" s="60" t="s">
        <v>594</v>
      </c>
      <c r="E91" s="61" t="s">
        <v>524</v>
      </c>
      <c r="F91" s="62">
        <v>19.93</v>
      </c>
      <c r="G91" s="63" t="s">
        <v>656</v>
      </c>
      <c r="H91" s="34"/>
    </row>
    <row r="92" spans="2:8" x14ac:dyDescent="0.25">
      <c r="B92" s="6" t="s">
        <v>292</v>
      </c>
      <c r="C92" s="60" t="s">
        <v>595</v>
      </c>
      <c r="D92" s="60"/>
      <c r="E92" s="61" t="s">
        <v>200</v>
      </c>
      <c r="F92" s="62">
        <v>4.3899999999999997</v>
      </c>
      <c r="G92" s="63" t="s">
        <v>656</v>
      </c>
      <c r="H92" s="34"/>
    </row>
    <row r="93" spans="2:8" x14ac:dyDescent="0.25">
      <c r="B93" s="6" t="s">
        <v>293</v>
      </c>
      <c r="C93" s="60" t="s">
        <v>596</v>
      </c>
      <c r="D93" s="60" t="s">
        <v>597</v>
      </c>
      <c r="E93" s="61" t="s">
        <v>598</v>
      </c>
      <c r="F93" s="62">
        <v>4.84</v>
      </c>
      <c r="G93" s="63" t="s">
        <v>656</v>
      </c>
      <c r="H93" s="34"/>
    </row>
    <row r="94" spans="2:8" x14ac:dyDescent="0.25">
      <c r="B94" s="6" t="s">
        <v>294</v>
      </c>
      <c r="C94" s="60" t="s">
        <v>599</v>
      </c>
      <c r="D94" s="60"/>
      <c r="E94" s="61" t="s">
        <v>270</v>
      </c>
      <c r="F94" s="62">
        <v>3.19</v>
      </c>
      <c r="G94" s="63" t="s">
        <v>656</v>
      </c>
      <c r="H94" s="34"/>
    </row>
    <row r="95" spans="2:8" x14ac:dyDescent="0.25">
      <c r="B95" s="6" t="s">
        <v>295</v>
      </c>
      <c r="C95" s="60" t="s">
        <v>600</v>
      </c>
      <c r="D95" s="60" t="s">
        <v>601</v>
      </c>
      <c r="E95" s="61" t="s">
        <v>260</v>
      </c>
      <c r="F95" s="62">
        <v>13.77</v>
      </c>
      <c r="G95" s="63" t="s">
        <v>656</v>
      </c>
      <c r="H95" s="34"/>
    </row>
    <row r="96" spans="2:8" x14ac:dyDescent="0.25">
      <c r="B96" s="6" t="s">
        <v>296</v>
      </c>
      <c r="C96" s="60" t="s">
        <v>602</v>
      </c>
      <c r="D96" s="60"/>
      <c r="E96" s="61" t="s">
        <v>336</v>
      </c>
      <c r="F96" s="62">
        <v>4.5600000000000005</v>
      </c>
      <c r="G96" s="63" t="s">
        <v>656</v>
      </c>
      <c r="H96" s="34"/>
    </row>
    <row r="97" spans="2:8" x14ac:dyDescent="0.25">
      <c r="B97" s="6" t="s">
        <v>297</v>
      </c>
      <c r="C97" s="60" t="s">
        <v>603</v>
      </c>
      <c r="D97" s="60"/>
      <c r="E97" s="61" t="s">
        <v>543</v>
      </c>
      <c r="F97" s="62">
        <v>10.86</v>
      </c>
      <c r="G97" s="63" t="s">
        <v>656</v>
      </c>
      <c r="H97" s="34"/>
    </row>
    <row r="98" spans="2:8" x14ac:dyDescent="0.25">
      <c r="B98" s="6" t="s">
        <v>298</v>
      </c>
      <c r="C98" s="60" t="s">
        <v>604</v>
      </c>
      <c r="D98" s="60"/>
      <c r="E98" s="61" t="s">
        <v>195</v>
      </c>
      <c r="F98" s="62">
        <v>136.78</v>
      </c>
      <c r="G98" s="63" t="s">
        <v>656</v>
      </c>
      <c r="H98" s="34"/>
    </row>
    <row r="99" spans="2:8" x14ac:dyDescent="0.25">
      <c r="B99" s="6" t="s">
        <v>299</v>
      </c>
      <c r="C99" s="60" t="s">
        <v>605</v>
      </c>
      <c r="D99" s="60" t="s">
        <v>606</v>
      </c>
      <c r="E99" s="61" t="s">
        <v>49</v>
      </c>
      <c r="F99" s="62">
        <v>11.89</v>
      </c>
      <c r="G99" s="63" t="s">
        <v>656</v>
      </c>
      <c r="H99" s="34"/>
    </row>
    <row r="100" spans="2:8" x14ac:dyDescent="0.25">
      <c r="B100" s="6" t="s">
        <v>300</v>
      </c>
      <c r="C100" s="60" t="s">
        <v>607</v>
      </c>
      <c r="D100" s="60" t="s">
        <v>608</v>
      </c>
      <c r="E100" s="61" t="s">
        <v>609</v>
      </c>
      <c r="F100" s="62">
        <v>4</v>
      </c>
      <c r="G100" s="63" t="s">
        <v>656</v>
      </c>
      <c r="H100" s="34"/>
    </row>
    <row r="101" spans="2:8" x14ac:dyDescent="0.25">
      <c r="B101" s="6" t="s">
        <v>301</v>
      </c>
      <c r="C101" s="60" t="s">
        <v>610</v>
      </c>
      <c r="D101" s="60" t="s">
        <v>611</v>
      </c>
      <c r="E101" s="61" t="s">
        <v>612</v>
      </c>
      <c r="F101" s="62">
        <v>12.75</v>
      </c>
      <c r="G101" s="63" t="s">
        <v>656</v>
      </c>
      <c r="H101" s="34"/>
    </row>
    <row r="102" spans="2:8" x14ac:dyDescent="0.25">
      <c r="B102" s="6" t="s">
        <v>637</v>
      </c>
      <c r="C102" s="60" t="s">
        <v>613</v>
      </c>
      <c r="D102" s="60" t="s">
        <v>614</v>
      </c>
      <c r="E102" s="61" t="s">
        <v>524</v>
      </c>
      <c r="F102" s="62">
        <v>19.25</v>
      </c>
      <c r="G102" s="63" t="s">
        <v>656</v>
      </c>
      <c r="H102" s="34"/>
    </row>
    <row r="103" spans="2:8" x14ac:dyDescent="0.25">
      <c r="B103" s="6" t="s">
        <v>638</v>
      </c>
      <c r="C103" s="60" t="s">
        <v>615</v>
      </c>
      <c r="D103" s="60"/>
      <c r="E103" s="61" t="s">
        <v>200</v>
      </c>
      <c r="F103" s="62">
        <v>4.29</v>
      </c>
      <c r="G103" s="63" t="s">
        <v>656</v>
      </c>
      <c r="H103" s="34"/>
    </row>
    <row r="104" spans="2:8" x14ac:dyDescent="0.25">
      <c r="B104" s="6" t="s">
        <v>639</v>
      </c>
      <c r="C104" s="60" t="s">
        <v>616</v>
      </c>
      <c r="D104" s="60" t="s">
        <v>617</v>
      </c>
      <c r="E104" s="61" t="s">
        <v>524</v>
      </c>
      <c r="F104" s="62">
        <v>19.399999999999999</v>
      </c>
      <c r="G104" s="63" t="s">
        <v>656</v>
      </c>
      <c r="H104" s="34"/>
    </row>
    <row r="105" spans="2:8" x14ac:dyDescent="0.25">
      <c r="B105" s="6" t="s">
        <v>640</v>
      </c>
      <c r="C105" s="60" t="s">
        <v>618</v>
      </c>
      <c r="D105" s="60"/>
      <c r="E105" s="61" t="s">
        <v>200</v>
      </c>
      <c r="F105" s="62">
        <v>4.22</v>
      </c>
      <c r="G105" s="63" t="s">
        <v>656</v>
      </c>
      <c r="H105" s="34"/>
    </row>
    <row r="106" spans="2:8" x14ac:dyDescent="0.25">
      <c r="B106" s="6" t="s">
        <v>641</v>
      </c>
      <c r="C106" s="60" t="s">
        <v>619</v>
      </c>
      <c r="D106" s="60" t="s">
        <v>620</v>
      </c>
      <c r="E106" s="61" t="s">
        <v>524</v>
      </c>
      <c r="F106" s="62">
        <v>19.399999999999999</v>
      </c>
      <c r="G106" s="63" t="s">
        <v>656</v>
      </c>
      <c r="H106" s="34"/>
    </row>
    <row r="107" spans="2:8" x14ac:dyDescent="0.25">
      <c r="B107" s="6" t="s">
        <v>642</v>
      </c>
      <c r="C107" s="60" t="s">
        <v>621</v>
      </c>
      <c r="D107" s="60"/>
      <c r="E107" s="61" t="s">
        <v>200</v>
      </c>
      <c r="F107" s="62">
        <v>4.22</v>
      </c>
      <c r="G107" s="63" t="s">
        <v>656</v>
      </c>
      <c r="H107" s="34"/>
    </row>
    <row r="108" spans="2:8" x14ac:dyDescent="0.25">
      <c r="B108" s="6" t="s">
        <v>643</v>
      </c>
      <c r="C108" s="60" t="s">
        <v>622</v>
      </c>
      <c r="D108" s="60" t="s">
        <v>623</v>
      </c>
      <c r="E108" s="61" t="s">
        <v>524</v>
      </c>
      <c r="F108" s="62">
        <v>19.38</v>
      </c>
      <c r="G108" s="63" t="s">
        <v>656</v>
      </c>
      <c r="H108" s="34"/>
    </row>
    <row r="109" spans="2:8" x14ac:dyDescent="0.25">
      <c r="B109" s="6" t="s">
        <v>644</v>
      </c>
      <c r="C109" s="60" t="s">
        <v>624</v>
      </c>
      <c r="D109" s="60"/>
      <c r="E109" s="61" t="s">
        <v>200</v>
      </c>
      <c r="F109" s="62">
        <v>4.22</v>
      </c>
      <c r="G109" s="63" t="s">
        <v>656</v>
      </c>
      <c r="H109" s="34"/>
    </row>
    <row r="110" spans="2:8" x14ac:dyDescent="0.25">
      <c r="B110" s="6" t="s">
        <v>645</v>
      </c>
      <c r="C110" s="60" t="s">
        <v>625</v>
      </c>
      <c r="D110" s="60" t="s">
        <v>626</v>
      </c>
      <c r="E110" s="61" t="s">
        <v>524</v>
      </c>
      <c r="F110" s="62">
        <v>19.27</v>
      </c>
      <c r="G110" s="63" t="s">
        <v>656</v>
      </c>
      <c r="H110" s="34"/>
    </row>
    <row r="111" spans="2:8" x14ac:dyDescent="0.25">
      <c r="B111" s="6" t="s">
        <v>646</v>
      </c>
      <c r="C111" s="60" t="s">
        <v>627</v>
      </c>
      <c r="D111" s="60"/>
      <c r="E111" s="61" t="s">
        <v>200</v>
      </c>
      <c r="F111" s="62">
        <v>4.22</v>
      </c>
      <c r="G111" s="63" t="s">
        <v>656</v>
      </c>
      <c r="H111" s="34"/>
    </row>
    <row r="112" spans="2:8" x14ac:dyDescent="0.25">
      <c r="B112" s="6" t="s">
        <v>647</v>
      </c>
      <c r="C112" s="60" t="s">
        <v>628</v>
      </c>
      <c r="D112" s="60" t="s">
        <v>629</v>
      </c>
      <c r="E112" s="61" t="s">
        <v>524</v>
      </c>
      <c r="F112" s="62">
        <v>19.510000000000002</v>
      </c>
      <c r="G112" s="63" t="s">
        <v>656</v>
      </c>
      <c r="H112" s="34"/>
    </row>
    <row r="113" spans="2:8" x14ac:dyDescent="0.25">
      <c r="B113" s="6" t="s">
        <v>648</v>
      </c>
      <c r="C113" s="60" t="s">
        <v>630</v>
      </c>
      <c r="D113" s="60"/>
      <c r="E113" s="61" t="s">
        <v>200</v>
      </c>
      <c r="F113" s="62">
        <v>4.22</v>
      </c>
      <c r="G113" s="63" t="s">
        <v>656</v>
      </c>
      <c r="H113" s="34"/>
    </row>
    <row r="114" spans="2:8" x14ac:dyDescent="0.25">
      <c r="B114" s="6" t="s">
        <v>649</v>
      </c>
      <c r="C114" s="60" t="s">
        <v>631</v>
      </c>
      <c r="D114" s="60" t="s">
        <v>632</v>
      </c>
      <c r="E114" s="61" t="s">
        <v>524</v>
      </c>
      <c r="F114" s="62">
        <v>19.510000000000002</v>
      </c>
      <c r="G114" s="63" t="s">
        <v>656</v>
      </c>
      <c r="H114" s="34"/>
    </row>
    <row r="115" spans="2:8" x14ac:dyDescent="0.25">
      <c r="B115" s="6" t="s">
        <v>650</v>
      </c>
      <c r="C115" s="60" t="s">
        <v>633</v>
      </c>
      <c r="D115" s="60"/>
      <c r="E115" s="61" t="s">
        <v>200</v>
      </c>
      <c r="F115" s="62">
        <v>4.22</v>
      </c>
      <c r="G115" s="63" t="s">
        <v>656</v>
      </c>
      <c r="H115" s="34"/>
    </row>
    <row r="116" spans="2:8" x14ac:dyDescent="0.25">
      <c r="B116" s="6" t="s">
        <v>651</v>
      </c>
      <c r="C116" s="60" t="s">
        <v>634</v>
      </c>
      <c r="D116" s="60" t="s">
        <v>635</v>
      </c>
      <c r="E116" s="61" t="s">
        <v>524</v>
      </c>
      <c r="F116" s="62">
        <v>18.27</v>
      </c>
      <c r="G116" s="63" t="s">
        <v>656</v>
      </c>
      <c r="H116" s="34"/>
    </row>
    <row r="117" spans="2:8" ht="15.75" thickBot="1" x14ac:dyDescent="0.3">
      <c r="B117" s="14" t="s">
        <v>652</v>
      </c>
      <c r="C117" s="64" t="s">
        <v>636</v>
      </c>
      <c r="D117" s="64"/>
      <c r="E117" s="65" t="s">
        <v>200</v>
      </c>
      <c r="F117" s="66">
        <v>4.0999999999999996</v>
      </c>
      <c r="G117" s="67" t="s">
        <v>656</v>
      </c>
      <c r="H117" s="34"/>
    </row>
    <row r="118" spans="2:8" ht="15.75" thickBot="1" x14ac:dyDescent="0.3">
      <c r="B118" s="27"/>
      <c r="C118" s="42"/>
      <c r="D118" s="42"/>
      <c r="E118" s="31" t="s">
        <v>432</v>
      </c>
      <c r="F118" s="55">
        <f>SUM(F5:F117)</f>
        <v>1587.8899999999999</v>
      </c>
      <c r="G118" s="44"/>
      <c r="H118" s="34"/>
    </row>
    <row r="119" spans="2:8" x14ac:dyDescent="0.25">
      <c r="B119" s="27"/>
      <c r="C119" s="45"/>
      <c r="D119" s="45"/>
      <c r="E119" s="46"/>
      <c r="F119" s="34"/>
      <c r="H119" s="34"/>
    </row>
  </sheetData>
  <mergeCells count="1">
    <mergeCell ref="B2:G2"/>
  </mergeCells>
  <phoneticPr fontId="4" type="noConversion"/>
  <pageMargins left="0.7" right="0.7" top="0.75" bottom="0.75" header="0.3" footer="0.3"/>
  <ignoredErrors>
    <ignoredError sqref="C117:D117 C51:C116" twoDigitTextYear="1"/>
    <ignoredError sqref="D51:D116" twoDigitTextYear="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1C7D-3510-4B53-9F21-220F375EE685}">
  <dimension ref="B2:H118"/>
  <sheetViews>
    <sheetView topLeftCell="A64" zoomScale="115" zoomScaleNormal="115" workbookViewId="0">
      <selection activeCell="F87" sqref="F87"/>
    </sheetView>
  </sheetViews>
  <sheetFormatPr defaultRowHeight="15" x14ac:dyDescent="0.25"/>
  <cols>
    <col min="2" max="2" width="4.5703125" bestFit="1" customWidth="1"/>
    <col min="3" max="4" width="14.140625" bestFit="1" customWidth="1"/>
    <col min="5" max="5" width="36.42578125" bestFit="1" customWidth="1"/>
    <col min="6" max="6" width="13.140625" bestFit="1" customWidth="1"/>
    <col min="7" max="7" width="16.42578125" customWidth="1"/>
  </cols>
  <sheetData>
    <row r="2" spans="2:8" ht="18.75" x14ac:dyDescent="0.3">
      <c r="B2" s="132" t="s">
        <v>792</v>
      </c>
      <c r="C2" s="132"/>
      <c r="D2" s="132"/>
      <c r="E2" s="132"/>
      <c r="F2" s="132"/>
      <c r="G2" s="132"/>
    </row>
    <row r="3" spans="2:8" ht="15.75" thickBot="1" x14ac:dyDescent="0.3"/>
    <row r="4" spans="2:8" ht="45.75" thickBot="1" x14ac:dyDescent="0.3">
      <c r="B4" s="73" t="s">
        <v>5</v>
      </c>
      <c r="C4" s="74" t="s">
        <v>1</v>
      </c>
      <c r="D4" s="74" t="s">
        <v>2</v>
      </c>
      <c r="E4" s="74" t="s">
        <v>3</v>
      </c>
      <c r="F4" s="74" t="s">
        <v>4</v>
      </c>
      <c r="G4" s="75" t="s">
        <v>653</v>
      </c>
    </row>
    <row r="5" spans="2:8" x14ac:dyDescent="0.25">
      <c r="B5" s="76" t="s">
        <v>6</v>
      </c>
      <c r="C5" s="77" t="s">
        <v>657</v>
      </c>
      <c r="D5" s="79"/>
      <c r="E5" s="84" t="s">
        <v>458</v>
      </c>
      <c r="F5" s="78">
        <v>70.010000000000005</v>
      </c>
      <c r="G5" s="85" t="s">
        <v>703</v>
      </c>
    </row>
    <row r="6" spans="2:8" x14ac:dyDescent="0.25">
      <c r="B6" s="6" t="s">
        <v>7</v>
      </c>
      <c r="C6" s="56" t="s">
        <v>658</v>
      </c>
      <c r="D6" s="57">
        <v>226</v>
      </c>
      <c r="E6" s="58" t="s">
        <v>515</v>
      </c>
      <c r="F6" s="68">
        <v>4.46</v>
      </c>
      <c r="G6" s="51" t="s">
        <v>703</v>
      </c>
    </row>
    <row r="7" spans="2:8" x14ac:dyDescent="0.25">
      <c r="B7" s="6" t="s">
        <v>8</v>
      </c>
      <c r="C7" s="56" t="s">
        <v>659</v>
      </c>
      <c r="D7" s="57">
        <v>225</v>
      </c>
      <c r="E7" s="58" t="s">
        <v>660</v>
      </c>
      <c r="F7" s="68">
        <v>7.38</v>
      </c>
      <c r="G7" s="51" t="s">
        <v>703</v>
      </c>
    </row>
    <row r="8" spans="2:8" x14ac:dyDescent="0.25">
      <c r="B8" s="6" t="s">
        <v>9</v>
      </c>
      <c r="C8" s="56" t="s">
        <v>661</v>
      </c>
      <c r="D8" s="57">
        <v>224</v>
      </c>
      <c r="E8" s="58" t="s">
        <v>662</v>
      </c>
      <c r="F8" s="68">
        <v>5.27</v>
      </c>
      <c r="G8" s="51" t="s">
        <v>703</v>
      </c>
    </row>
    <row r="9" spans="2:8" x14ac:dyDescent="0.25">
      <c r="B9" s="6" t="s">
        <v>10</v>
      </c>
      <c r="C9" s="56" t="s">
        <v>663</v>
      </c>
      <c r="D9" s="57">
        <v>223</v>
      </c>
      <c r="E9" s="58" t="s">
        <v>664</v>
      </c>
      <c r="F9" s="68">
        <v>11.85</v>
      </c>
      <c r="G9" s="51" t="s">
        <v>703</v>
      </c>
    </row>
    <row r="10" spans="2:8" x14ac:dyDescent="0.25">
      <c r="B10" s="6" t="s">
        <v>11</v>
      </c>
      <c r="C10" s="56" t="s">
        <v>665</v>
      </c>
      <c r="D10" s="57">
        <v>222</v>
      </c>
      <c r="E10" s="58" t="s">
        <v>512</v>
      </c>
      <c r="F10" s="68">
        <v>11.03</v>
      </c>
      <c r="G10" s="51" t="s">
        <v>703</v>
      </c>
    </row>
    <row r="11" spans="2:8" x14ac:dyDescent="0.25">
      <c r="B11" s="6" t="s">
        <v>12</v>
      </c>
      <c r="C11" s="56" t="s">
        <v>666</v>
      </c>
      <c r="D11" s="57">
        <v>221</v>
      </c>
      <c r="E11" s="58" t="s">
        <v>495</v>
      </c>
      <c r="F11" s="68">
        <v>12.5</v>
      </c>
      <c r="G11" s="51" t="s">
        <v>703</v>
      </c>
    </row>
    <row r="12" spans="2:8" x14ac:dyDescent="0.25">
      <c r="B12" s="3" t="s">
        <v>13</v>
      </c>
      <c r="C12" s="103" t="s">
        <v>667</v>
      </c>
      <c r="D12" s="104">
        <v>220</v>
      </c>
      <c r="E12" s="105" t="s">
        <v>668</v>
      </c>
      <c r="F12" s="106">
        <v>34.39</v>
      </c>
      <c r="G12" s="107" t="s">
        <v>703</v>
      </c>
      <c r="H12" s="131" t="s">
        <v>193</v>
      </c>
    </row>
    <row r="13" spans="2:8" x14ac:dyDescent="0.25">
      <c r="B13" s="6" t="s">
        <v>14</v>
      </c>
      <c r="C13" s="56" t="s">
        <v>669</v>
      </c>
      <c r="D13" s="57">
        <v>218</v>
      </c>
      <c r="E13" s="58" t="s">
        <v>462</v>
      </c>
      <c r="F13" s="68">
        <v>31.1</v>
      </c>
      <c r="G13" s="51" t="s">
        <v>703</v>
      </c>
    </row>
    <row r="14" spans="2:8" x14ac:dyDescent="0.25">
      <c r="B14" s="6" t="s">
        <v>15</v>
      </c>
      <c r="C14" s="56" t="s">
        <v>670</v>
      </c>
      <c r="D14" s="57"/>
      <c r="E14" s="58" t="s">
        <v>451</v>
      </c>
      <c r="F14" s="68">
        <v>4.25</v>
      </c>
      <c r="G14" s="51" t="s">
        <v>703</v>
      </c>
    </row>
    <row r="15" spans="2:8" x14ac:dyDescent="0.25">
      <c r="B15" s="6" t="s">
        <v>16</v>
      </c>
      <c r="C15" s="56" t="s">
        <v>671</v>
      </c>
      <c r="D15" s="57">
        <v>217</v>
      </c>
      <c r="E15" s="58" t="s">
        <v>449</v>
      </c>
      <c r="F15" s="68">
        <v>24.22</v>
      </c>
      <c r="G15" s="51" t="s">
        <v>703</v>
      </c>
    </row>
    <row r="16" spans="2:8" x14ac:dyDescent="0.25">
      <c r="B16" s="6" t="s">
        <v>17</v>
      </c>
      <c r="C16" s="56" t="s">
        <v>672</v>
      </c>
      <c r="D16" s="57">
        <v>216</v>
      </c>
      <c r="E16" s="58" t="s">
        <v>449</v>
      </c>
      <c r="F16" s="68">
        <v>23.38</v>
      </c>
      <c r="G16" s="51" t="s">
        <v>703</v>
      </c>
    </row>
    <row r="17" spans="2:7" x14ac:dyDescent="0.25">
      <c r="B17" s="6" t="s">
        <v>18</v>
      </c>
      <c r="C17" s="56" t="s">
        <v>673</v>
      </c>
      <c r="D17" s="57"/>
      <c r="E17" s="58" t="s">
        <v>451</v>
      </c>
      <c r="F17" s="68">
        <v>3.39</v>
      </c>
      <c r="G17" s="51" t="s">
        <v>703</v>
      </c>
    </row>
    <row r="18" spans="2:7" x14ac:dyDescent="0.25">
      <c r="B18" s="6" t="s">
        <v>19</v>
      </c>
      <c r="C18" s="56" t="s">
        <v>674</v>
      </c>
      <c r="D18" s="57"/>
      <c r="E18" s="58" t="s">
        <v>451</v>
      </c>
      <c r="F18" s="68">
        <v>4.22</v>
      </c>
      <c r="G18" s="51" t="s">
        <v>703</v>
      </c>
    </row>
    <row r="19" spans="2:7" x14ac:dyDescent="0.25">
      <c r="B19" s="6" t="s">
        <v>20</v>
      </c>
      <c r="C19" s="56" t="s">
        <v>675</v>
      </c>
      <c r="D19" s="57">
        <v>215</v>
      </c>
      <c r="E19" s="58" t="s">
        <v>676</v>
      </c>
      <c r="F19" s="68">
        <v>3.3</v>
      </c>
      <c r="G19" s="51" t="s">
        <v>703</v>
      </c>
    </row>
    <row r="20" spans="2:7" x14ac:dyDescent="0.25">
      <c r="B20" s="6" t="s">
        <v>21</v>
      </c>
      <c r="C20" s="56" t="s">
        <v>677</v>
      </c>
      <c r="D20" s="57">
        <v>215</v>
      </c>
      <c r="E20" s="58" t="s">
        <v>470</v>
      </c>
      <c r="F20" s="68">
        <v>10.69</v>
      </c>
      <c r="G20" s="51" t="s">
        <v>703</v>
      </c>
    </row>
    <row r="21" spans="2:7" x14ac:dyDescent="0.25">
      <c r="B21" s="6" t="s">
        <v>22</v>
      </c>
      <c r="C21" s="56" t="s">
        <v>678</v>
      </c>
      <c r="D21" s="57">
        <v>214</v>
      </c>
      <c r="E21" s="58" t="s">
        <v>679</v>
      </c>
      <c r="F21" s="68">
        <v>15.96</v>
      </c>
      <c r="G21" s="51" t="s">
        <v>703</v>
      </c>
    </row>
    <row r="22" spans="2:7" x14ac:dyDescent="0.25">
      <c r="B22" s="6" t="s">
        <v>23</v>
      </c>
      <c r="C22" s="56" t="s">
        <v>680</v>
      </c>
      <c r="D22" s="57">
        <v>227</v>
      </c>
      <c r="E22" s="113" t="s">
        <v>501</v>
      </c>
      <c r="F22" s="68">
        <v>3.13</v>
      </c>
      <c r="G22" s="51" t="s">
        <v>703</v>
      </c>
    </row>
    <row r="23" spans="2:7" x14ac:dyDescent="0.25">
      <c r="B23" s="6" t="s">
        <v>61</v>
      </c>
      <c r="C23" s="56" t="s">
        <v>681</v>
      </c>
      <c r="D23" s="57"/>
      <c r="E23" s="58" t="s">
        <v>682</v>
      </c>
      <c r="F23" s="68">
        <v>6.22</v>
      </c>
      <c r="G23" s="51" t="s">
        <v>703</v>
      </c>
    </row>
    <row r="24" spans="2:7" x14ac:dyDescent="0.25">
      <c r="B24" s="6" t="s">
        <v>62</v>
      </c>
      <c r="C24" s="56" t="s">
        <v>683</v>
      </c>
      <c r="D24" s="57"/>
      <c r="E24" s="58" t="s">
        <v>684</v>
      </c>
      <c r="F24" s="68">
        <v>6.58</v>
      </c>
      <c r="G24" s="51" t="s">
        <v>703</v>
      </c>
    </row>
    <row r="25" spans="2:7" x14ac:dyDescent="0.25">
      <c r="B25" s="6" t="s">
        <v>63</v>
      </c>
      <c r="C25" s="56" t="s">
        <v>685</v>
      </c>
      <c r="D25" s="57">
        <v>228</v>
      </c>
      <c r="E25" s="58" t="s">
        <v>510</v>
      </c>
      <c r="F25" s="68">
        <v>10.01</v>
      </c>
      <c r="G25" s="51" t="s">
        <v>703</v>
      </c>
    </row>
    <row r="26" spans="2:7" x14ac:dyDescent="0.25">
      <c r="B26" s="6" t="s">
        <v>64</v>
      </c>
      <c r="C26" s="56" t="s">
        <v>686</v>
      </c>
      <c r="D26" s="57">
        <v>229</v>
      </c>
      <c r="E26" s="58" t="s">
        <v>687</v>
      </c>
      <c r="F26" s="68">
        <v>6.8</v>
      </c>
      <c r="G26" s="51" t="s">
        <v>703</v>
      </c>
    </row>
    <row r="27" spans="2:7" x14ac:dyDescent="0.25">
      <c r="B27" s="6" t="s">
        <v>65</v>
      </c>
      <c r="C27" s="56" t="s">
        <v>688</v>
      </c>
      <c r="D27" s="57">
        <v>230</v>
      </c>
      <c r="E27" s="58" t="s">
        <v>689</v>
      </c>
      <c r="F27" s="68">
        <v>8.23</v>
      </c>
      <c r="G27" s="51" t="s">
        <v>703</v>
      </c>
    </row>
    <row r="28" spans="2:7" x14ac:dyDescent="0.25">
      <c r="B28" s="6" t="s">
        <v>66</v>
      </c>
      <c r="C28" s="56" t="s">
        <v>690</v>
      </c>
      <c r="D28" s="57">
        <v>231</v>
      </c>
      <c r="E28" s="58" t="s">
        <v>691</v>
      </c>
      <c r="F28" s="68">
        <v>18.579999999999998</v>
      </c>
      <c r="G28" s="51" t="s">
        <v>703</v>
      </c>
    </row>
    <row r="29" spans="2:7" x14ac:dyDescent="0.25">
      <c r="B29" s="6" t="s">
        <v>67</v>
      </c>
      <c r="C29" s="56" t="s">
        <v>692</v>
      </c>
      <c r="D29" s="57"/>
      <c r="E29" s="58" t="s">
        <v>466</v>
      </c>
      <c r="F29" s="68">
        <v>4.68</v>
      </c>
      <c r="G29" s="51" t="s">
        <v>703</v>
      </c>
    </row>
    <row r="30" spans="2:7" x14ac:dyDescent="0.25">
      <c r="B30" s="6" t="s">
        <v>68</v>
      </c>
      <c r="C30" s="56" t="s">
        <v>693</v>
      </c>
      <c r="D30" s="57">
        <v>232</v>
      </c>
      <c r="E30" s="58" t="s">
        <v>473</v>
      </c>
      <c r="F30" s="68">
        <v>3.01</v>
      </c>
      <c r="G30" s="51" t="s">
        <v>703</v>
      </c>
    </row>
    <row r="31" spans="2:7" x14ac:dyDescent="0.25">
      <c r="B31" s="6" t="s">
        <v>69</v>
      </c>
      <c r="C31" s="56" t="s">
        <v>694</v>
      </c>
      <c r="D31" s="57">
        <v>233</v>
      </c>
      <c r="E31" s="58" t="s">
        <v>691</v>
      </c>
      <c r="F31" s="68">
        <v>18.71</v>
      </c>
      <c r="G31" s="51" t="s">
        <v>703</v>
      </c>
    </row>
    <row r="32" spans="2:7" x14ac:dyDescent="0.25">
      <c r="B32" s="6" t="s">
        <v>70</v>
      </c>
      <c r="C32" s="56" t="s">
        <v>695</v>
      </c>
      <c r="D32" s="57">
        <v>234</v>
      </c>
      <c r="E32" s="58" t="s">
        <v>691</v>
      </c>
      <c r="F32" s="68">
        <v>24.79</v>
      </c>
      <c r="G32" s="51" t="s">
        <v>703</v>
      </c>
    </row>
    <row r="33" spans="2:7" x14ac:dyDescent="0.25">
      <c r="B33" s="6" t="s">
        <v>71</v>
      </c>
      <c r="C33" s="56" t="s">
        <v>696</v>
      </c>
      <c r="D33" s="57"/>
      <c r="E33" s="58" t="s">
        <v>466</v>
      </c>
      <c r="F33" s="68">
        <v>4.25</v>
      </c>
      <c r="G33" s="51" t="s">
        <v>703</v>
      </c>
    </row>
    <row r="34" spans="2:7" x14ac:dyDescent="0.25">
      <c r="B34" s="6" t="s">
        <v>72</v>
      </c>
      <c r="C34" s="56" t="s">
        <v>697</v>
      </c>
      <c r="D34" s="57">
        <v>235</v>
      </c>
      <c r="E34" s="58" t="s">
        <v>505</v>
      </c>
      <c r="F34" s="68">
        <v>2.95</v>
      </c>
      <c r="G34" s="51" t="s">
        <v>703</v>
      </c>
    </row>
    <row r="35" spans="2:7" x14ac:dyDescent="0.25">
      <c r="B35" s="6" t="s">
        <v>73</v>
      </c>
      <c r="C35" s="56" t="s">
        <v>698</v>
      </c>
      <c r="D35" s="57"/>
      <c r="E35" s="58" t="s">
        <v>458</v>
      </c>
      <c r="F35" s="68">
        <v>66.52</v>
      </c>
      <c r="G35" s="51" t="s">
        <v>703</v>
      </c>
    </row>
    <row r="36" spans="2:7" x14ac:dyDescent="0.25">
      <c r="B36" s="6" t="s">
        <v>74</v>
      </c>
      <c r="C36" s="56" t="s">
        <v>699</v>
      </c>
      <c r="D36" s="57">
        <v>211</v>
      </c>
      <c r="E36" s="58" t="s">
        <v>700</v>
      </c>
      <c r="F36" s="68">
        <v>8.8800000000000008</v>
      </c>
      <c r="G36" s="51" t="s">
        <v>703</v>
      </c>
    </row>
    <row r="37" spans="2:7" x14ac:dyDescent="0.25">
      <c r="B37" s="6" t="s">
        <v>75</v>
      </c>
      <c r="C37" s="57" t="s">
        <v>701</v>
      </c>
      <c r="D37" s="57"/>
      <c r="E37" s="58" t="s">
        <v>702</v>
      </c>
      <c r="F37" s="68">
        <v>10.58</v>
      </c>
      <c r="G37" s="51" t="s">
        <v>703</v>
      </c>
    </row>
    <row r="38" spans="2:7" x14ac:dyDescent="0.25">
      <c r="B38" s="6" t="s">
        <v>76</v>
      </c>
      <c r="C38" s="69" t="s">
        <v>704</v>
      </c>
      <c r="D38" s="69" t="s">
        <v>705</v>
      </c>
      <c r="E38" s="70" t="s">
        <v>533</v>
      </c>
      <c r="F38" s="71">
        <v>8.34</v>
      </c>
      <c r="G38" s="51" t="s">
        <v>703</v>
      </c>
    </row>
    <row r="39" spans="2:7" x14ac:dyDescent="0.25">
      <c r="B39" s="6" t="s">
        <v>77</v>
      </c>
      <c r="C39" s="69" t="s">
        <v>706</v>
      </c>
      <c r="D39" s="69" t="s">
        <v>707</v>
      </c>
      <c r="E39" s="70" t="s">
        <v>536</v>
      </c>
      <c r="F39" s="71">
        <v>8.51</v>
      </c>
      <c r="G39" s="51" t="s">
        <v>703</v>
      </c>
    </row>
    <row r="40" spans="2:7" x14ac:dyDescent="0.25">
      <c r="B40" s="6" t="s">
        <v>78</v>
      </c>
      <c r="C40" s="69" t="s">
        <v>708</v>
      </c>
      <c r="D40" s="69" t="s">
        <v>709</v>
      </c>
      <c r="E40" s="70" t="s">
        <v>524</v>
      </c>
      <c r="F40" s="71">
        <v>18.579999999999998</v>
      </c>
      <c r="G40" s="51" t="s">
        <v>703</v>
      </c>
    </row>
    <row r="41" spans="2:7" x14ac:dyDescent="0.25">
      <c r="B41" s="6" t="s">
        <v>108</v>
      </c>
      <c r="C41" s="69" t="s">
        <v>710</v>
      </c>
      <c r="D41" s="69"/>
      <c r="E41" s="70" t="s">
        <v>200</v>
      </c>
      <c r="F41" s="71">
        <v>4.8899999999999997</v>
      </c>
      <c r="G41" s="51" t="s">
        <v>703</v>
      </c>
    </row>
    <row r="42" spans="2:7" x14ac:dyDescent="0.25">
      <c r="B42" s="6" t="s">
        <v>109</v>
      </c>
      <c r="C42" s="69" t="s">
        <v>711</v>
      </c>
      <c r="D42" s="69" t="s">
        <v>712</v>
      </c>
      <c r="E42" s="70" t="s">
        <v>713</v>
      </c>
      <c r="F42" s="71">
        <v>3.01</v>
      </c>
      <c r="G42" s="51" t="s">
        <v>703</v>
      </c>
    </row>
    <row r="43" spans="2:7" x14ac:dyDescent="0.25">
      <c r="B43" s="6" t="s">
        <v>110</v>
      </c>
      <c r="C43" s="69" t="s">
        <v>714</v>
      </c>
      <c r="D43" s="69" t="s">
        <v>715</v>
      </c>
      <c r="E43" s="70" t="s">
        <v>524</v>
      </c>
      <c r="F43" s="71">
        <v>18.82</v>
      </c>
      <c r="G43" s="51" t="s">
        <v>703</v>
      </c>
    </row>
    <row r="44" spans="2:7" x14ac:dyDescent="0.25">
      <c r="B44" s="6" t="s">
        <v>111</v>
      </c>
      <c r="C44" s="69" t="s">
        <v>716</v>
      </c>
      <c r="D44" s="69" t="s">
        <v>717</v>
      </c>
      <c r="E44" s="70" t="s">
        <v>524</v>
      </c>
      <c r="F44" s="71">
        <v>24.79</v>
      </c>
      <c r="G44" s="51" t="s">
        <v>703</v>
      </c>
    </row>
    <row r="45" spans="2:7" x14ac:dyDescent="0.25">
      <c r="B45" s="6" t="s">
        <v>112</v>
      </c>
      <c r="C45" s="69" t="s">
        <v>718</v>
      </c>
      <c r="D45" s="69"/>
      <c r="E45" s="70" t="s">
        <v>200</v>
      </c>
      <c r="F45" s="71">
        <v>4.25</v>
      </c>
      <c r="G45" s="51" t="s">
        <v>703</v>
      </c>
    </row>
    <row r="46" spans="2:7" x14ac:dyDescent="0.25">
      <c r="B46" s="6" t="s">
        <v>113</v>
      </c>
      <c r="C46" s="69" t="s">
        <v>719</v>
      </c>
      <c r="D46" s="69" t="s">
        <v>720</v>
      </c>
      <c r="E46" s="70" t="s">
        <v>548</v>
      </c>
      <c r="F46" s="71">
        <v>2.95</v>
      </c>
      <c r="G46" s="51" t="s">
        <v>703</v>
      </c>
    </row>
    <row r="47" spans="2:7" x14ac:dyDescent="0.25">
      <c r="B47" s="6" t="s">
        <v>114</v>
      </c>
      <c r="C47" s="69" t="s">
        <v>721</v>
      </c>
      <c r="D47" s="69"/>
      <c r="E47" s="70" t="s">
        <v>79</v>
      </c>
      <c r="F47" s="71">
        <v>67.95</v>
      </c>
      <c r="G47" s="51" t="s">
        <v>703</v>
      </c>
    </row>
    <row r="48" spans="2:7" x14ac:dyDescent="0.25">
      <c r="B48" s="6" t="s">
        <v>115</v>
      </c>
      <c r="C48" s="69" t="s">
        <v>722</v>
      </c>
      <c r="D48" s="69" t="s">
        <v>723</v>
      </c>
      <c r="E48" s="70" t="s">
        <v>521</v>
      </c>
      <c r="F48" s="71">
        <v>9.99</v>
      </c>
      <c r="G48" s="51" t="s">
        <v>703</v>
      </c>
    </row>
    <row r="49" spans="2:7" x14ac:dyDescent="0.25">
      <c r="B49" s="6" t="s">
        <v>116</v>
      </c>
      <c r="C49" s="69" t="s">
        <v>724</v>
      </c>
      <c r="D49" s="69" t="s">
        <v>725</v>
      </c>
      <c r="E49" s="70" t="s">
        <v>726</v>
      </c>
      <c r="F49" s="71">
        <v>63.59</v>
      </c>
      <c r="G49" s="51" t="s">
        <v>703</v>
      </c>
    </row>
    <row r="50" spans="2:7" x14ac:dyDescent="0.25">
      <c r="B50" s="6" t="s">
        <v>117</v>
      </c>
      <c r="C50" s="69" t="s">
        <v>727</v>
      </c>
      <c r="D50" s="69"/>
      <c r="E50" s="70" t="s">
        <v>270</v>
      </c>
      <c r="F50" s="71">
        <v>3.08</v>
      </c>
      <c r="G50" s="51" t="s">
        <v>703</v>
      </c>
    </row>
    <row r="51" spans="2:7" x14ac:dyDescent="0.25">
      <c r="B51" s="6" t="s">
        <v>118</v>
      </c>
      <c r="C51" s="69" t="s">
        <v>728</v>
      </c>
      <c r="D51" s="69" t="s">
        <v>729</v>
      </c>
      <c r="E51" s="70" t="s">
        <v>598</v>
      </c>
      <c r="F51" s="71">
        <v>3.37</v>
      </c>
      <c r="G51" s="51" t="s">
        <v>703</v>
      </c>
    </row>
    <row r="52" spans="2:7" x14ac:dyDescent="0.25">
      <c r="B52" s="6" t="s">
        <v>119</v>
      </c>
      <c r="C52" s="69" t="s">
        <v>730</v>
      </c>
      <c r="D52" s="69"/>
      <c r="E52" s="70" t="s">
        <v>731</v>
      </c>
      <c r="F52" s="71">
        <v>3.4</v>
      </c>
      <c r="G52" s="51" t="s">
        <v>703</v>
      </c>
    </row>
    <row r="53" spans="2:7" x14ac:dyDescent="0.25">
      <c r="B53" s="6" t="s">
        <v>120</v>
      </c>
      <c r="C53" s="69" t="s">
        <v>732</v>
      </c>
      <c r="D53" s="69"/>
      <c r="E53" s="70" t="s">
        <v>733</v>
      </c>
      <c r="F53" s="71">
        <v>2.61</v>
      </c>
      <c r="G53" s="51" t="s">
        <v>703</v>
      </c>
    </row>
    <row r="54" spans="2:7" x14ac:dyDescent="0.25">
      <c r="B54" s="6" t="s">
        <v>121</v>
      </c>
      <c r="C54" s="69" t="s">
        <v>734</v>
      </c>
      <c r="D54" s="69"/>
      <c r="E54" s="70" t="s">
        <v>79</v>
      </c>
      <c r="F54" s="71">
        <v>31.81</v>
      </c>
      <c r="G54" s="51" t="s">
        <v>703</v>
      </c>
    </row>
    <row r="55" spans="2:7" x14ac:dyDescent="0.25">
      <c r="B55" s="6" t="s">
        <v>122</v>
      </c>
      <c r="C55" s="69" t="s">
        <v>735</v>
      </c>
      <c r="D55" s="69"/>
      <c r="E55" s="70" t="s">
        <v>79</v>
      </c>
      <c r="F55" s="71">
        <v>32.1</v>
      </c>
      <c r="G55" s="72" t="s">
        <v>791</v>
      </c>
    </row>
    <row r="56" spans="2:7" x14ac:dyDescent="0.25">
      <c r="B56" s="6" t="s">
        <v>123</v>
      </c>
      <c r="C56" s="69" t="s">
        <v>736</v>
      </c>
      <c r="D56" s="69" t="s">
        <v>737</v>
      </c>
      <c r="E56" s="70" t="s">
        <v>738</v>
      </c>
      <c r="F56" s="71">
        <v>10.65</v>
      </c>
      <c r="G56" s="72" t="s">
        <v>791</v>
      </c>
    </row>
    <row r="57" spans="2:7" x14ac:dyDescent="0.25">
      <c r="B57" s="6" t="s">
        <v>124</v>
      </c>
      <c r="C57" s="69" t="s">
        <v>739</v>
      </c>
      <c r="D57" s="69" t="s">
        <v>740</v>
      </c>
      <c r="E57" s="70" t="s">
        <v>741</v>
      </c>
      <c r="F57" s="71">
        <v>5.0199999999999996</v>
      </c>
      <c r="G57" s="72" t="s">
        <v>791</v>
      </c>
    </row>
    <row r="58" spans="2:7" x14ac:dyDescent="0.25">
      <c r="B58" s="6" t="s">
        <v>125</v>
      </c>
      <c r="C58" s="69" t="s">
        <v>742</v>
      </c>
      <c r="D58" s="69"/>
      <c r="E58" s="70" t="s">
        <v>200</v>
      </c>
      <c r="F58" s="71">
        <v>9.81</v>
      </c>
      <c r="G58" s="72" t="s">
        <v>791</v>
      </c>
    </row>
    <row r="59" spans="2:7" x14ac:dyDescent="0.25">
      <c r="B59" s="6" t="s">
        <v>126</v>
      </c>
      <c r="C59" s="69" t="s">
        <v>743</v>
      </c>
      <c r="D59" s="69"/>
      <c r="E59" s="70" t="s">
        <v>200</v>
      </c>
      <c r="F59" s="71">
        <v>8.9600000000000009</v>
      </c>
      <c r="G59" s="72" t="s">
        <v>791</v>
      </c>
    </row>
    <row r="60" spans="2:7" x14ac:dyDescent="0.25">
      <c r="B60" s="6" t="s">
        <v>127</v>
      </c>
      <c r="C60" s="69" t="s">
        <v>744</v>
      </c>
      <c r="D60" s="69"/>
      <c r="E60" s="70" t="s">
        <v>745</v>
      </c>
      <c r="F60" s="71">
        <v>6.7</v>
      </c>
      <c r="G60" s="72" t="s">
        <v>791</v>
      </c>
    </row>
    <row r="61" spans="2:7" x14ac:dyDescent="0.25">
      <c r="B61" s="6" t="s">
        <v>128</v>
      </c>
      <c r="C61" s="69" t="s">
        <v>746</v>
      </c>
      <c r="D61" s="69"/>
      <c r="E61" s="70" t="s">
        <v>747</v>
      </c>
      <c r="F61" s="71">
        <v>4.05</v>
      </c>
      <c r="G61" s="72" t="s">
        <v>791</v>
      </c>
    </row>
    <row r="62" spans="2:7" x14ac:dyDescent="0.25">
      <c r="B62" s="6" t="s">
        <v>129</v>
      </c>
      <c r="C62" s="69" t="s">
        <v>748</v>
      </c>
      <c r="D62" s="69"/>
      <c r="E62" s="70" t="s">
        <v>747</v>
      </c>
      <c r="F62" s="71">
        <v>4.28</v>
      </c>
      <c r="G62" s="72" t="s">
        <v>791</v>
      </c>
    </row>
    <row r="63" spans="2:7" x14ac:dyDescent="0.25">
      <c r="B63" s="6" t="s">
        <v>130</v>
      </c>
      <c r="C63" s="69" t="s">
        <v>749</v>
      </c>
      <c r="D63" s="69"/>
      <c r="E63" s="70" t="s">
        <v>750</v>
      </c>
      <c r="F63" s="71">
        <v>3.59</v>
      </c>
      <c r="G63" s="72" t="s">
        <v>791</v>
      </c>
    </row>
    <row r="64" spans="2:7" x14ac:dyDescent="0.25">
      <c r="B64" s="6" t="s">
        <v>131</v>
      </c>
      <c r="C64" s="69" t="s">
        <v>751</v>
      </c>
      <c r="D64" s="69"/>
      <c r="E64" s="70" t="s">
        <v>752</v>
      </c>
      <c r="F64" s="71">
        <v>12.66</v>
      </c>
      <c r="G64" s="72" t="s">
        <v>791</v>
      </c>
    </row>
    <row r="65" spans="2:7" x14ac:dyDescent="0.25">
      <c r="B65" s="6" t="s">
        <v>132</v>
      </c>
      <c r="C65" s="69" t="s">
        <v>753</v>
      </c>
      <c r="D65" s="69" t="s">
        <v>725</v>
      </c>
      <c r="E65" s="70" t="s">
        <v>754</v>
      </c>
      <c r="F65" s="71">
        <v>4.6399999999999997</v>
      </c>
      <c r="G65" s="72" t="s">
        <v>791</v>
      </c>
    </row>
    <row r="66" spans="2:7" x14ac:dyDescent="0.25">
      <c r="B66" s="6" t="s">
        <v>133</v>
      </c>
      <c r="C66" s="69" t="s">
        <v>755</v>
      </c>
      <c r="D66" s="69"/>
      <c r="E66" s="70" t="s">
        <v>190</v>
      </c>
      <c r="F66" s="71">
        <v>8.7200000000000006</v>
      </c>
      <c r="G66" s="72" t="s">
        <v>791</v>
      </c>
    </row>
    <row r="67" spans="2:7" x14ac:dyDescent="0.25">
      <c r="B67" s="6" t="s">
        <v>134</v>
      </c>
      <c r="C67" s="69" t="s">
        <v>756</v>
      </c>
      <c r="D67" s="69"/>
      <c r="E67" s="70" t="s">
        <v>757</v>
      </c>
      <c r="F67" s="71">
        <v>8.14</v>
      </c>
      <c r="G67" s="72" t="s">
        <v>791</v>
      </c>
    </row>
    <row r="68" spans="2:7" x14ac:dyDescent="0.25">
      <c r="B68" s="6" t="s">
        <v>135</v>
      </c>
      <c r="C68" s="69" t="s">
        <v>758</v>
      </c>
      <c r="D68" s="69"/>
      <c r="E68" s="70" t="s">
        <v>759</v>
      </c>
      <c r="F68" s="71">
        <v>8.19</v>
      </c>
      <c r="G68" s="72" t="s">
        <v>791</v>
      </c>
    </row>
    <row r="69" spans="2:7" x14ac:dyDescent="0.25">
      <c r="B69" s="6" t="s">
        <v>136</v>
      </c>
      <c r="C69" s="69" t="s">
        <v>760</v>
      </c>
      <c r="D69" s="69"/>
      <c r="E69" s="70" t="s">
        <v>761</v>
      </c>
      <c r="F69" s="71">
        <v>32.9</v>
      </c>
      <c r="G69" s="72" t="s">
        <v>791</v>
      </c>
    </row>
    <row r="70" spans="2:7" x14ac:dyDescent="0.25">
      <c r="B70" s="6" t="s">
        <v>137</v>
      </c>
      <c r="C70" s="69" t="s">
        <v>762</v>
      </c>
      <c r="D70" s="69"/>
      <c r="E70" s="70" t="s">
        <v>598</v>
      </c>
      <c r="F70" s="71">
        <v>3.71</v>
      </c>
      <c r="G70" s="72" t="s">
        <v>791</v>
      </c>
    </row>
    <row r="71" spans="2:7" x14ac:dyDescent="0.25">
      <c r="B71" s="6" t="s">
        <v>138</v>
      </c>
      <c r="C71" s="69" t="s">
        <v>763</v>
      </c>
      <c r="D71" s="69"/>
      <c r="E71" s="70" t="s">
        <v>764</v>
      </c>
      <c r="F71" s="71">
        <v>7.43</v>
      </c>
      <c r="G71" s="72" t="s">
        <v>791</v>
      </c>
    </row>
    <row r="72" spans="2:7" x14ac:dyDescent="0.25">
      <c r="B72" s="6" t="s">
        <v>139</v>
      </c>
      <c r="C72" s="69" t="s">
        <v>765</v>
      </c>
      <c r="D72" s="69"/>
      <c r="E72" s="70" t="s">
        <v>766</v>
      </c>
      <c r="F72" s="71">
        <v>2.56</v>
      </c>
      <c r="G72" s="72" t="s">
        <v>791</v>
      </c>
    </row>
    <row r="73" spans="2:7" x14ac:dyDescent="0.25">
      <c r="B73" s="6" t="s">
        <v>140</v>
      </c>
      <c r="C73" s="69" t="s">
        <v>767</v>
      </c>
      <c r="D73" s="69"/>
      <c r="E73" s="70" t="s">
        <v>768</v>
      </c>
      <c r="F73" s="71">
        <v>17.96</v>
      </c>
      <c r="G73" s="72" t="s">
        <v>791</v>
      </c>
    </row>
    <row r="74" spans="2:7" x14ac:dyDescent="0.25">
      <c r="B74" s="6" t="s">
        <v>141</v>
      </c>
      <c r="C74" s="69" t="s">
        <v>769</v>
      </c>
      <c r="D74" s="69"/>
      <c r="E74" s="70" t="s">
        <v>770</v>
      </c>
      <c r="F74" s="71">
        <v>7.2</v>
      </c>
      <c r="G74" s="72" t="s">
        <v>791</v>
      </c>
    </row>
    <row r="75" spans="2:7" x14ac:dyDescent="0.25">
      <c r="B75" s="6" t="s">
        <v>142</v>
      </c>
      <c r="C75" s="69" t="s">
        <v>771</v>
      </c>
      <c r="D75" s="69"/>
      <c r="E75" s="70" t="s">
        <v>79</v>
      </c>
      <c r="F75" s="71">
        <v>103.38</v>
      </c>
      <c r="G75" s="72" t="s">
        <v>791</v>
      </c>
    </row>
    <row r="76" spans="2:7" x14ac:dyDescent="0.25">
      <c r="B76" s="6" t="s">
        <v>143</v>
      </c>
      <c r="C76" s="69" t="s">
        <v>772</v>
      </c>
      <c r="D76" s="69"/>
      <c r="E76" s="70" t="s">
        <v>773</v>
      </c>
      <c r="F76" s="71">
        <v>8.43</v>
      </c>
      <c r="G76" s="72" t="s">
        <v>791</v>
      </c>
    </row>
    <row r="77" spans="2:7" x14ac:dyDescent="0.25">
      <c r="B77" s="6" t="s">
        <v>144</v>
      </c>
      <c r="C77" s="69" t="s">
        <v>774</v>
      </c>
      <c r="D77" s="69"/>
      <c r="E77" s="70" t="s">
        <v>775</v>
      </c>
      <c r="F77" s="71">
        <v>14.31</v>
      </c>
      <c r="G77" s="72" t="s">
        <v>791</v>
      </c>
    </row>
    <row r="78" spans="2:7" x14ac:dyDescent="0.25">
      <c r="B78" s="6" t="s">
        <v>145</v>
      </c>
      <c r="C78" s="69" t="s">
        <v>776</v>
      </c>
      <c r="D78" s="69"/>
      <c r="E78" s="70" t="s">
        <v>777</v>
      </c>
      <c r="F78" s="71">
        <v>43.42</v>
      </c>
      <c r="G78" s="72" t="s">
        <v>791</v>
      </c>
    </row>
    <row r="79" spans="2:7" x14ac:dyDescent="0.25">
      <c r="B79" s="6" t="s">
        <v>146</v>
      </c>
      <c r="C79" s="69" t="s">
        <v>778</v>
      </c>
      <c r="D79" s="69"/>
      <c r="E79" s="70" t="s">
        <v>81</v>
      </c>
      <c r="F79" s="71">
        <v>4.95</v>
      </c>
      <c r="G79" s="72" t="s">
        <v>791</v>
      </c>
    </row>
    <row r="80" spans="2:7" x14ac:dyDescent="0.25">
      <c r="B80" s="6" t="s">
        <v>147</v>
      </c>
      <c r="C80" s="69" t="s">
        <v>779</v>
      </c>
      <c r="D80" s="69"/>
      <c r="E80" s="70" t="s">
        <v>780</v>
      </c>
      <c r="F80" s="71">
        <v>19.04</v>
      </c>
      <c r="G80" s="72" t="s">
        <v>791</v>
      </c>
    </row>
    <row r="81" spans="2:8" x14ac:dyDescent="0.25">
      <c r="B81" s="6" t="s">
        <v>148</v>
      </c>
      <c r="C81" s="69" t="s">
        <v>781</v>
      </c>
      <c r="D81" s="69"/>
      <c r="E81" s="70" t="s">
        <v>773</v>
      </c>
      <c r="F81" s="71">
        <v>10.15</v>
      </c>
      <c r="G81" s="72" t="s">
        <v>791</v>
      </c>
    </row>
    <row r="82" spans="2:8" x14ac:dyDescent="0.25">
      <c r="B82" s="6" t="s">
        <v>149</v>
      </c>
      <c r="C82" s="69" t="s">
        <v>782</v>
      </c>
      <c r="D82" s="69"/>
      <c r="E82" s="70" t="s">
        <v>775</v>
      </c>
      <c r="F82" s="71">
        <v>12.86</v>
      </c>
      <c r="G82" s="72" t="s">
        <v>791</v>
      </c>
    </row>
    <row r="83" spans="2:8" x14ac:dyDescent="0.25">
      <c r="B83" s="6" t="s">
        <v>150</v>
      </c>
      <c r="C83" s="69" t="s">
        <v>783</v>
      </c>
      <c r="D83" s="69"/>
      <c r="E83" s="70" t="s">
        <v>777</v>
      </c>
      <c r="F83" s="71">
        <v>43.07</v>
      </c>
      <c r="G83" s="72" t="s">
        <v>791</v>
      </c>
    </row>
    <row r="84" spans="2:8" x14ac:dyDescent="0.25">
      <c r="B84" s="6" t="s">
        <v>151</v>
      </c>
      <c r="C84" s="69" t="s">
        <v>784</v>
      </c>
      <c r="D84" s="69"/>
      <c r="E84" s="70" t="s">
        <v>81</v>
      </c>
      <c r="F84" s="71">
        <v>12</v>
      </c>
      <c r="G84" s="72" t="s">
        <v>791</v>
      </c>
    </row>
    <row r="85" spans="2:8" x14ac:dyDescent="0.25">
      <c r="B85" s="6" t="s">
        <v>152</v>
      </c>
      <c r="C85" s="69" t="s">
        <v>785</v>
      </c>
      <c r="D85" s="69"/>
      <c r="E85" s="70" t="s">
        <v>786</v>
      </c>
      <c r="F85" s="71">
        <v>12.96</v>
      </c>
      <c r="G85" s="72" t="s">
        <v>791</v>
      </c>
    </row>
    <row r="86" spans="2:8" x14ac:dyDescent="0.25">
      <c r="B86" s="6" t="s">
        <v>286</v>
      </c>
      <c r="C86" s="69" t="s">
        <v>787</v>
      </c>
      <c r="D86" s="69"/>
      <c r="E86" s="70" t="s">
        <v>270</v>
      </c>
      <c r="F86" s="71">
        <v>12.79</v>
      </c>
      <c r="G86" s="72" t="s">
        <v>791</v>
      </c>
    </row>
    <row r="87" spans="2:8" x14ac:dyDescent="0.25">
      <c r="B87" s="6" t="s">
        <v>287</v>
      </c>
      <c r="C87" s="69" t="s">
        <v>788</v>
      </c>
      <c r="D87" s="69"/>
      <c r="E87" s="70" t="s">
        <v>24</v>
      </c>
      <c r="F87" s="71">
        <v>55.07</v>
      </c>
      <c r="G87" s="72" t="s">
        <v>791</v>
      </c>
    </row>
    <row r="88" spans="2:8" ht="15.75" thickBot="1" x14ac:dyDescent="0.3">
      <c r="B88" s="108" t="s">
        <v>288</v>
      </c>
      <c r="C88" s="109" t="s">
        <v>789</v>
      </c>
      <c r="D88" s="109"/>
      <c r="E88" s="110" t="s">
        <v>790</v>
      </c>
      <c r="F88" s="111">
        <v>16.07</v>
      </c>
      <c r="G88" s="112" t="s">
        <v>791</v>
      </c>
      <c r="H88" s="131" t="s">
        <v>193</v>
      </c>
    </row>
    <row r="89" spans="2:8" ht="15.75" thickBot="1" x14ac:dyDescent="0.3">
      <c r="B89" s="27"/>
      <c r="C89" s="50"/>
      <c r="D89" s="50"/>
      <c r="E89" s="31" t="s">
        <v>432</v>
      </c>
      <c r="F89" s="55">
        <f>SUM(F5:F88)</f>
        <v>1329.0299999999997</v>
      </c>
      <c r="G89" s="48"/>
    </row>
    <row r="90" spans="2:8" x14ac:dyDescent="0.25">
      <c r="B90" s="27"/>
      <c r="C90" s="45"/>
      <c r="D90" s="45"/>
      <c r="F90" s="47"/>
      <c r="G90" s="48"/>
    </row>
    <row r="91" spans="2:8" x14ac:dyDescent="0.25">
      <c r="B91" s="27"/>
      <c r="C91" s="42"/>
      <c r="D91" s="42"/>
      <c r="E91" s="43"/>
      <c r="F91" s="49"/>
      <c r="G91" s="48"/>
    </row>
    <row r="92" spans="2:8" x14ac:dyDescent="0.25">
      <c r="B92" s="27"/>
      <c r="C92" s="42"/>
      <c r="D92" s="42"/>
      <c r="E92" s="43"/>
      <c r="F92" s="49"/>
      <c r="G92" s="48"/>
    </row>
    <row r="93" spans="2:8" x14ac:dyDescent="0.25">
      <c r="B93" s="27"/>
      <c r="C93" s="42"/>
      <c r="D93" s="42"/>
      <c r="E93" s="43"/>
      <c r="F93" s="49"/>
      <c r="G93" s="48"/>
    </row>
    <row r="94" spans="2:8" x14ac:dyDescent="0.25">
      <c r="B94" s="27"/>
      <c r="C94" s="42"/>
      <c r="D94" s="42"/>
      <c r="E94" s="43"/>
      <c r="F94" s="49"/>
      <c r="G94" s="48"/>
    </row>
    <row r="95" spans="2:8" x14ac:dyDescent="0.25">
      <c r="B95" s="27"/>
      <c r="C95" s="42"/>
      <c r="D95" s="42"/>
      <c r="E95" s="43"/>
      <c r="F95" s="49"/>
      <c r="G95" s="48"/>
    </row>
    <row r="96" spans="2:8" x14ac:dyDescent="0.25">
      <c r="B96" s="27"/>
      <c r="C96" s="42"/>
      <c r="D96" s="42"/>
      <c r="E96" s="43"/>
      <c r="F96" s="49"/>
      <c r="G96" s="48"/>
    </row>
    <row r="97" spans="2:7" x14ac:dyDescent="0.25">
      <c r="B97" s="27"/>
      <c r="C97" s="42"/>
      <c r="D97" s="42"/>
      <c r="E97" s="43"/>
      <c r="F97" s="49"/>
      <c r="G97" s="48"/>
    </row>
    <row r="98" spans="2:7" x14ac:dyDescent="0.25">
      <c r="B98" s="27"/>
      <c r="C98" s="42"/>
      <c r="D98" s="42"/>
      <c r="E98" s="43"/>
      <c r="F98" s="49"/>
      <c r="G98" s="48"/>
    </row>
    <row r="99" spans="2:7" x14ac:dyDescent="0.25">
      <c r="B99" s="27"/>
      <c r="C99" s="42"/>
      <c r="D99" s="42"/>
      <c r="E99" s="43"/>
      <c r="F99" s="49"/>
      <c r="G99" s="48"/>
    </row>
    <row r="100" spans="2:7" x14ac:dyDescent="0.25">
      <c r="B100" s="27"/>
      <c r="C100" s="42"/>
      <c r="D100" s="42"/>
      <c r="E100" s="43"/>
      <c r="F100" s="49"/>
      <c r="G100" s="48"/>
    </row>
    <row r="101" spans="2:7" x14ac:dyDescent="0.25">
      <c r="B101" s="27"/>
      <c r="C101" s="42"/>
      <c r="D101" s="42"/>
      <c r="E101" s="43"/>
      <c r="F101" s="49"/>
      <c r="G101" s="48"/>
    </row>
    <row r="102" spans="2:7" x14ac:dyDescent="0.25">
      <c r="B102" s="27"/>
      <c r="C102" s="42"/>
      <c r="D102" s="42"/>
      <c r="E102" s="43"/>
      <c r="F102" s="49"/>
      <c r="G102" s="48"/>
    </row>
    <row r="103" spans="2:7" x14ac:dyDescent="0.25">
      <c r="B103" s="27"/>
      <c r="C103" s="42"/>
      <c r="D103" s="42"/>
      <c r="E103" s="43"/>
      <c r="F103" s="49"/>
      <c r="G103" s="48"/>
    </row>
    <row r="104" spans="2:7" x14ac:dyDescent="0.25">
      <c r="B104" s="27"/>
      <c r="C104" s="42"/>
      <c r="D104" s="42"/>
      <c r="E104" s="43"/>
      <c r="F104" s="49"/>
      <c r="G104" s="48"/>
    </row>
    <row r="105" spans="2:7" x14ac:dyDescent="0.25">
      <c r="B105" s="27"/>
      <c r="C105" s="42"/>
      <c r="D105" s="42"/>
      <c r="E105" s="43"/>
      <c r="F105" s="49"/>
      <c r="G105" s="48"/>
    </row>
    <row r="106" spans="2:7" x14ac:dyDescent="0.25">
      <c r="B106" s="27"/>
      <c r="C106" s="42"/>
      <c r="D106" s="42"/>
      <c r="E106" s="43"/>
      <c r="F106" s="49"/>
      <c r="G106" s="48"/>
    </row>
    <row r="107" spans="2:7" x14ac:dyDescent="0.25">
      <c r="B107" s="27"/>
      <c r="C107" s="42"/>
      <c r="D107" s="42"/>
      <c r="E107" s="43"/>
      <c r="F107" s="49"/>
      <c r="G107" s="48"/>
    </row>
    <row r="108" spans="2:7" x14ac:dyDescent="0.25">
      <c r="B108" s="27"/>
      <c r="C108" s="42"/>
      <c r="D108" s="42"/>
      <c r="E108" s="43"/>
      <c r="F108" s="49"/>
      <c r="G108" s="48"/>
    </row>
    <row r="109" spans="2:7" x14ac:dyDescent="0.25">
      <c r="B109" s="27"/>
      <c r="C109" s="42"/>
      <c r="D109" s="42"/>
      <c r="E109" s="43"/>
      <c r="F109" s="49"/>
      <c r="G109" s="48"/>
    </row>
    <row r="110" spans="2:7" x14ac:dyDescent="0.25">
      <c r="B110" s="27"/>
      <c r="C110" s="42"/>
      <c r="D110" s="42"/>
      <c r="E110" s="43"/>
      <c r="F110" s="49"/>
      <c r="G110" s="48"/>
    </row>
    <row r="111" spans="2:7" x14ac:dyDescent="0.25">
      <c r="B111" s="27"/>
      <c r="C111" s="42"/>
      <c r="D111" s="42"/>
      <c r="E111" s="43"/>
      <c r="F111" s="49"/>
      <c r="G111" s="48"/>
    </row>
    <row r="112" spans="2:7" x14ac:dyDescent="0.25">
      <c r="B112" s="27"/>
      <c r="C112" s="42"/>
      <c r="D112" s="42"/>
      <c r="E112" s="43"/>
      <c r="F112" s="49"/>
      <c r="G112" s="48"/>
    </row>
    <row r="113" spans="2:7" x14ac:dyDescent="0.25">
      <c r="B113" s="27"/>
      <c r="C113" s="42"/>
      <c r="D113" s="42"/>
      <c r="E113" s="43"/>
      <c r="F113" s="49"/>
      <c r="G113" s="48"/>
    </row>
    <row r="114" spans="2:7" x14ac:dyDescent="0.25">
      <c r="B114" s="27"/>
      <c r="C114" s="42"/>
      <c r="D114" s="42"/>
      <c r="E114" s="43"/>
      <c r="F114" s="49"/>
      <c r="G114" s="48"/>
    </row>
    <row r="115" spans="2:7" x14ac:dyDescent="0.25">
      <c r="B115" s="27"/>
      <c r="C115" s="42"/>
      <c r="D115" s="42"/>
      <c r="E115" s="43"/>
      <c r="F115" s="49"/>
      <c r="G115" s="48"/>
    </row>
    <row r="116" spans="2:7" x14ac:dyDescent="0.25">
      <c r="B116" s="27"/>
      <c r="C116" s="42"/>
      <c r="D116" s="42"/>
      <c r="E116" s="43"/>
      <c r="F116" s="49"/>
      <c r="G116" s="48"/>
    </row>
    <row r="117" spans="2:7" x14ac:dyDescent="0.25">
      <c r="B117" s="27"/>
      <c r="C117" s="42"/>
      <c r="D117" s="42"/>
      <c r="E117" s="43"/>
      <c r="F117" s="49"/>
      <c r="G117" s="48"/>
    </row>
    <row r="118" spans="2:7" x14ac:dyDescent="0.25">
      <c r="B118" s="27"/>
      <c r="C118" s="42"/>
      <c r="D118" s="42"/>
      <c r="G118" s="44"/>
    </row>
  </sheetData>
  <mergeCells count="1">
    <mergeCell ref="B2:G2"/>
  </mergeCells>
  <phoneticPr fontId="4" type="noConversion"/>
  <pageMargins left="0.7" right="0.7" top="0.75" bottom="0.75" header="0.3" footer="0.3"/>
  <ignoredErrors>
    <ignoredError sqref="C66:D88 C38:C65" twoDigitTextYear="1"/>
    <ignoredError sqref="D38:D65" twoDigitTextYear="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C24D-F57B-4B16-8A9E-4ABFD822FCED}">
  <dimension ref="A2:D53"/>
  <sheetViews>
    <sheetView topLeftCell="A16" workbookViewId="0">
      <selection activeCell="J17" sqref="J17"/>
    </sheetView>
  </sheetViews>
  <sheetFormatPr defaultRowHeight="15.75" x14ac:dyDescent="0.25"/>
  <cols>
    <col min="1" max="1" width="9.140625" style="119"/>
    <col min="2" max="2" width="7.7109375" style="120" customWidth="1"/>
    <col min="3" max="3" width="42.5703125" style="122" customWidth="1"/>
    <col min="4" max="4" width="23.42578125" style="120" customWidth="1"/>
    <col min="5" max="16384" width="9.140625" style="119"/>
  </cols>
  <sheetData>
    <row r="2" spans="1:4" x14ac:dyDescent="0.25">
      <c r="A2" s="118"/>
      <c r="B2" s="134" t="s">
        <v>884</v>
      </c>
      <c r="C2" s="134"/>
      <c r="D2" s="134"/>
    </row>
    <row r="3" spans="1:4" ht="16.5" thickBot="1" x14ac:dyDescent="0.3"/>
    <row r="4" spans="1:4" ht="18" x14ac:dyDescent="0.25">
      <c r="B4" s="123" t="s">
        <v>822</v>
      </c>
      <c r="C4" s="124" t="s">
        <v>886</v>
      </c>
      <c r="D4" s="125" t="s">
        <v>885</v>
      </c>
    </row>
    <row r="5" spans="1:4" x14ac:dyDescent="0.25">
      <c r="B5" s="126">
        <v>1</v>
      </c>
      <c r="C5" s="121" t="s">
        <v>823</v>
      </c>
      <c r="D5" s="127" t="s">
        <v>824</v>
      </c>
    </row>
    <row r="6" spans="1:4" x14ac:dyDescent="0.25">
      <c r="B6" s="126">
        <v>2</v>
      </c>
      <c r="C6" s="121" t="s">
        <v>823</v>
      </c>
      <c r="D6" s="127" t="s">
        <v>825</v>
      </c>
    </row>
    <row r="7" spans="1:4" x14ac:dyDescent="0.25">
      <c r="B7" s="126">
        <v>3</v>
      </c>
      <c r="C7" s="121" t="s">
        <v>823</v>
      </c>
      <c r="D7" s="127" t="s">
        <v>826</v>
      </c>
    </row>
    <row r="8" spans="1:4" x14ac:dyDescent="0.25">
      <c r="B8" s="126">
        <v>4</v>
      </c>
      <c r="C8" s="121" t="s">
        <v>823</v>
      </c>
      <c r="D8" s="127" t="s">
        <v>827</v>
      </c>
    </row>
    <row r="9" spans="1:4" x14ac:dyDescent="0.25">
      <c r="B9" s="126">
        <v>5</v>
      </c>
      <c r="C9" s="121" t="s">
        <v>823</v>
      </c>
      <c r="D9" s="127" t="s">
        <v>828</v>
      </c>
    </row>
    <row r="10" spans="1:4" x14ac:dyDescent="0.25">
      <c r="B10" s="126">
        <v>6</v>
      </c>
      <c r="C10" s="121" t="s">
        <v>829</v>
      </c>
      <c r="D10" s="127" t="s">
        <v>830</v>
      </c>
    </row>
    <row r="11" spans="1:4" x14ac:dyDescent="0.25">
      <c r="B11" s="126">
        <v>7</v>
      </c>
      <c r="C11" s="121" t="s">
        <v>195</v>
      </c>
      <c r="D11" s="127" t="s">
        <v>831</v>
      </c>
    </row>
    <row r="12" spans="1:4" x14ac:dyDescent="0.25">
      <c r="B12" s="126">
        <v>8</v>
      </c>
      <c r="C12" s="121" t="s">
        <v>832</v>
      </c>
      <c r="D12" s="127" t="s">
        <v>833</v>
      </c>
    </row>
    <row r="13" spans="1:4" x14ac:dyDescent="0.25">
      <c r="B13" s="126">
        <v>9</v>
      </c>
      <c r="C13" s="121" t="s">
        <v>834</v>
      </c>
      <c r="D13" s="127" t="s">
        <v>835</v>
      </c>
    </row>
    <row r="14" spans="1:4" x14ac:dyDescent="0.25">
      <c r="B14" s="126">
        <v>10</v>
      </c>
      <c r="C14" s="121" t="s">
        <v>823</v>
      </c>
      <c r="D14" s="127" t="s">
        <v>836</v>
      </c>
    </row>
    <row r="15" spans="1:4" x14ac:dyDescent="0.25">
      <c r="B15" s="126">
        <v>11</v>
      </c>
      <c r="C15" s="121" t="s">
        <v>344</v>
      </c>
      <c r="D15" s="127" t="s">
        <v>837</v>
      </c>
    </row>
    <row r="16" spans="1:4" x14ac:dyDescent="0.25">
      <c r="B16" s="126">
        <v>12</v>
      </c>
      <c r="C16" s="121" t="s">
        <v>46</v>
      </c>
      <c r="D16" s="127" t="s">
        <v>838</v>
      </c>
    </row>
    <row r="17" spans="2:4" x14ac:dyDescent="0.25">
      <c r="B17" s="126">
        <v>13</v>
      </c>
      <c r="C17" s="121" t="s">
        <v>839</v>
      </c>
      <c r="D17" s="127" t="s">
        <v>840</v>
      </c>
    </row>
    <row r="18" spans="2:4" x14ac:dyDescent="0.25">
      <c r="B18" s="126">
        <v>14</v>
      </c>
      <c r="C18" s="121" t="s">
        <v>841</v>
      </c>
      <c r="D18" s="127" t="s">
        <v>842</v>
      </c>
    </row>
    <row r="19" spans="2:4" x14ac:dyDescent="0.25">
      <c r="B19" s="126">
        <v>15</v>
      </c>
      <c r="C19" s="121" t="s">
        <v>823</v>
      </c>
      <c r="D19" s="127" t="s">
        <v>836</v>
      </c>
    </row>
    <row r="20" spans="2:4" x14ac:dyDescent="0.25">
      <c r="B20" s="126">
        <v>16</v>
      </c>
      <c r="C20" s="121" t="s">
        <v>823</v>
      </c>
      <c r="D20" s="127" t="s">
        <v>843</v>
      </c>
    </row>
    <row r="21" spans="2:4" x14ac:dyDescent="0.25">
      <c r="B21" s="126">
        <v>17</v>
      </c>
      <c r="C21" s="121" t="s">
        <v>844</v>
      </c>
      <c r="D21" s="127" t="s">
        <v>845</v>
      </c>
    </row>
    <row r="22" spans="2:4" x14ac:dyDescent="0.25">
      <c r="B22" s="126">
        <v>18</v>
      </c>
      <c r="C22" s="121" t="s">
        <v>427</v>
      </c>
      <c r="D22" s="127" t="s">
        <v>846</v>
      </c>
    </row>
    <row r="23" spans="2:4" x14ac:dyDescent="0.25">
      <c r="B23" s="126">
        <v>19</v>
      </c>
      <c r="C23" s="121" t="s">
        <v>847</v>
      </c>
      <c r="D23" s="127" t="s">
        <v>848</v>
      </c>
    </row>
    <row r="24" spans="2:4" x14ac:dyDescent="0.25">
      <c r="B24" s="126">
        <v>20</v>
      </c>
      <c r="C24" s="121" t="s">
        <v>539</v>
      </c>
      <c r="D24" s="127" t="s">
        <v>849</v>
      </c>
    </row>
    <row r="25" spans="2:4" x14ac:dyDescent="0.25">
      <c r="B25" s="126">
        <v>21</v>
      </c>
      <c r="C25" s="121" t="s">
        <v>270</v>
      </c>
      <c r="D25" s="127" t="s">
        <v>850</v>
      </c>
    </row>
    <row r="26" spans="2:4" x14ac:dyDescent="0.25">
      <c r="B26" s="126">
        <v>22</v>
      </c>
      <c r="C26" s="121" t="s">
        <v>851</v>
      </c>
      <c r="D26" s="127" t="s">
        <v>852</v>
      </c>
    </row>
    <row r="27" spans="2:4" x14ac:dyDescent="0.25">
      <c r="B27" s="126">
        <v>23</v>
      </c>
      <c r="C27" s="121" t="s">
        <v>823</v>
      </c>
      <c r="D27" s="127" t="s">
        <v>853</v>
      </c>
    </row>
    <row r="28" spans="2:4" x14ac:dyDescent="0.25">
      <c r="B28" s="126">
        <v>24</v>
      </c>
      <c r="C28" s="121" t="s">
        <v>823</v>
      </c>
      <c r="D28" s="127" t="s">
        <v>854</v>
      </c>
    </row>
    <row r="29" spans="2:4" x14ac:dyDescent="0.25">
      <c r="B29" s="126">
        <v>25</v>
      </c>
      <c r="C29" s="121" t="s">
        <v>536</v>
      </c>
      <c r="D29" s="127" t="s">
        <v>855</v>
      </c>
    </row>
    <row r="30" spans="2:4" x14ac:dyDescent="0.25">
      <c r="B30" s="126">
        <v>26</v>
      </c>
      <c r="C30" s="121" t="s">
        <v>856</v>
      </c>
      <c r="D30" s="127" t="s">
        <v>857</v>
      </c>
    </row>
    <row r="31" spans="2:4" x14ac:dyDescent="0.25">
      <c r="B31" s="126">
        <v>27</v>
      </c>
      <c r="C31" s="121" t="s">
        <v>823</v>
      </c>
      <c r="D31" s="127" t="s">
        <v>858</v>
      </c>
    </row>
    <row r="32" spans="2:4" x14ac:dyDescent="0.25">
      <c r="B32" s="126">
        <v>28</v>
      </c>
      <c r="C32" s="121" t="s">
        <v>362</v>
      </c>
      <c r="D32" s="127" t="s">
        <v>859</v>
      </c>
    </row>
    <row r="33" spans="2:4" x14ac:dyDescent="0.25">
      <c r="B33" s="126">
        <v>29</v>
      </c>
      <c r="C33" s="121" t="s">
        <v>598</v>
      </c>
      <c r="D33" s="127" t="s">
        <v>860</v>
      </c>
    </row>
    <row r="34" spans="2:4" x14ac:dyDescent="0.25">
      <c r="B34" s="126">
        <v>30</v>
      </c>
      <c r="C34" s="121" t="s">
        <v>270</v>
      </c>
      <c r="D34" s="127" t="s">
        <v>861</v>
      </c>
    </row>
    <row r="35" spans="2:4" x14ac:dyDescent="0.25">
      <c r="B35" s="126">
        <v>31</v>
      </c>
      <c r="C35" s="121" t="s">
        <v>270</v>
      </c>
      <c r="D35" s="127" t="s">
        <v>862</v>
      </c>
    </row>
    <row r="36" spans="2:4" x14ac:dyDescent="0.25">
      <c r="B36" s="126">
        <v>32</v>
      </c>
      <c r="C36" s="121" t="s">
        <v>336</v>
      </c>
      <c r="D36" s="127" t="s">
        <v>850</v>
      </c>
    </row>
    <row r="37" spans="2:4" x14ac:dyDescent="0.25">
      <c r="B37" s="126">
        <v>33</v>
      </c>
      <c r="C37" s="121" t="s">
        <v>834</v>
      </c>
      <c r="D37" s="127" t="s">
        <v>863</v>
      </c>
    </row>
    <row r="38" spans="2:4" x14ac:dyDescent="0.25">
      <c r="B38" s="126">
        <v>34</v>
      </c>
      <c r="C38" s="121" t="s">
        <v>832</v>
      </c>
      <c r="D38" s="127" t="s">
        <v>864</v>
      </c>
    </row>
    <row r="39" spans="2:4" x14ac:dyDescent="0.25">
      <c r="B39" s="126">
        <v>35</v>
      </c>
      <c r="C39" s="121" t="s">
        <v>768</v>
      </c>
      <c r="D39" s="127" t="s">
        <v>865</v>
      </c>
    </row>
    <row r="40" spans="2:4" x14ac:dyDescent="0.25">
      <c r="B40" s="126">
        <v>36</v>
      </c>
      <c r="C40" s="121" t="s">
        <v>79</v>
      </c>
      <c r="D40" s="127" t="s">
        <v>866</v>
      </c>
    </row>
    <row r="41" spans="2:4" x14ac:dyDescent="0.25">
      <c r="B41" s="126">
        <v>37</v>
      </c>
      <c r="C41" s="121" t="s">
        <v>839</v>
      </c>
      <c r="D41" s="127" t="s">
        <v>867</v>
      </c>
    </row>
    <row r="42" spans="2:4" x14ac:dyDescent="0.25">
      <c r="B42" s="126">
        <v>38</v>
      </c>
      <c r="C42" s="121" t="s">
        <v>823</v>
      </c>
      <c r="D42" s="127" t="s">
        <v>868</v>
      </c>
    </row>
    <row r="43" spans="2:4" x14ac:dyDescent="0.25">
      <c r="B43" s="126">
        <v>39</v>
      </c>
      <c r="C43" s="121" t="s">
        <v>270</v>
      </c>
      <c r="D43" s="127" t="s">
        <v>869</v>
      </c>
    </row>
    <row r="44" spans="2:4" x14ac:dyDescent="0.25">
      <c r="B44" s="126">
        <v>40</v>
      </c>
      <c r="C44" s="121" t="s">
        <v>844</v>
      </c>
      <c r="D44" s="127" t="s">
        <v>870</v>
      </c>
    </row>
    <row r="45" spans="2:4" x14ac:dyDescent="0.25">
      <c r="B45" s="126">
        <v>41</v>
      </c>
      <c r="C45" s="121" t="s">
        <v>871</v>
      </c>
      <c r="D45" s="127" t="s">
        <v>872</v>
      </c>
    </row>
    <row r="46" spans="2:4" x14ac:dyDescent="0.25">
      <c r="B46" s="126">
        <v>42</v>
      </c>
      <c r="C46" s="121" t="s">
        <v>823</v>
      </c>
      <c r="D46" s="127" t="s">
        <v>873</v>
      </c>
    </row>
    <row r="47" spans="2:4" x14ac:dyDescent="0.25">
      <c r="B47" s="126">
        <v>43</v>
      </c>
      <c r="C47" s="121" t="s">
        <v>823</v>
      </c>
      <c r="D47" s="127" t="s">
        <v>874</v>
      </c>
    </row>
    <row r="48" spans="2:4" x14ac:dyDescent="0.25">
      <c r="B48" s="126">
        <v>44</v>
      </c>
      <c r="C48" s="121" t="s">
        <v>823</v>
      </c>
      <c r="D48" s="127" t="s">
        <v>875</v>
      </c>
    </row>
    <row r="49" spans="2:4" x14ac:dyDescent="0.25">
      <c r="B49" s="126">
        <v>45</v>
      </c>
      <c r="C49" s="121" t="s">
        <v>198</v>
      </c>
      <c r="D49" s="127" t="s">
        <v>876</v>
      </c>
    </row>
    <row r="50" spans="2:4" x14ac:dyDescent="0.25">
      <c r="B50" s="126">
        <v>46</v>
      </c>
      <c r="C50" s="121" t="s">
        <v>877</v>
      </c>
      <c r="D50" s="127" t="s">
        <v>878</v>
      </c>
    </row>
    <row r="51" spans="2:4" x14ac:dyDescent="0.25">
      <c r="B51" s="126">
        <v>47</v>
      </c>
      <c r="C51" s="121" t="s">
        <v>879</v>
      </c>
      <c r="D51" s="127" t="s">
        <v>880</v>
      </c>
    </row>
    <row r="52" spans="2:4" x14ac:dyDescent="0.25">
      <c r="B52" s="126">
        <v>48</v>
      </c>
      <c r="C52" s="121" t="s">
        <v>539</v>
      </c>
      <c r="D52" s="127" t="s">
        <v>881</v>
      </c>
    </row>
    <row r="53" spans="2:4" ht="16.5" thickBot="1" x14ac:dyDescent="0.3">
      <c r="B53" s="128"/>
      <c r="C53" s="129" t="s">
        <v>882</v>
      </c>
      <c r="D53" s="130" t="s">
        <v>883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12179-6338-4255-99D4-3FA5672476CC}">
  <dimension ref="B2:Q24"/>
  <sheetViews>
    <sheetView zoomScale="145" zoomScaleNormal="145" workbookViewId="0">
      <selection activeCell="D13" sqref="D13"/>
    </sheetView>
  </sheetViews>
  <sheetFormatPr defaultRowHeight="15" x14ac:dyDescent="0.25"/>
  <cols>
    <col min="2" max="2" width="3.5703125" bestFit="1" customWidth="1"/>
    <col min="3" max="3" width="24.42578125" customWidth="1"/>
    <col min="4" max="4" width="27.28515625" customWidth="1"/>
    <col min="5" max="5" width="15" customWidth="1"/>
    <col min="6" max="6" width="20.42578125" bestFit="1" customWidth="1"/>
  </cols>
  <sheetData>
    <row r="2" spans="2:17" ht="18.75" x14ac:dyDescent="0.3">
      <c r="B2" s="132" t="s">
        <v>798</v>
      </c>
      <c r="C2" s="132"/>
      <c r="D2" s="132"/>
      <c r="E2" s="132"/>
      <c r="F2" s="132"/>
    </row>
    <row r="3" spans="2:17" ht="15.75" thickBot="1" x14ac:dyDescent="0.3"/>
    <row r="4" spans="2:17" ht="30.75" thickBot="1" x14ac:dyDescent="0.3">
      <c r="B4" s="73" t="s">
        <v>5</v>
      </c>
      <c r="C4" s="74" t="s">
        <v>797</v>
      </c>
      <c r="D4" s="74" t="s">
        <v>799</v>
      </c>
      <c r="E4" s="74" t="s">
        <v>800</v>
      </c>
      <c r="F4" s="75" t="s">
        <v>815</v>
      </c>
    </row>
    <row r="5" spans="2:17" ht="30" x14ac:dyDescent="0.25">
      <c r="B5" s="76" t="s">
        <v>6</v>
      </c>
      <c r="C5" s="77" t="s">
        <v>434</v>
      </c>
      <c r="D5" s="79" t="s">
        <v>805</v>
      </c>
      <c r="E5" s="79">
        <f>23+22.56+22.61+23.16+32.16</f>
        <v>123.49</v>
      </c>
      <c r="F5" s="80" t="s">
        <v>801</v>
      </c>
    </row>
    <row r="6" spans="2:17" x14ac:dyDescent="0.25">
      <c r="B6" s="6" t="s">
        <v>7</v>
      </c>
      <c r="C6" s="56" t="s">
        <v>435</v>
      </c>
      <c r="D6" s="57" t="s">
        <v>802</v>
      </c>
      <c r="E6" s="57">
        <f>22.61+23.16+23.16+22.59+24.26</f>
        <v>115.78</v>
      </c>
      <c r="F6" s="35" t="s">
        <v>801</v>
      </c>
    </row>
    <row r="7" spans="2:17" x14ac:dyDescent="0.25">
      <c r="B7" s="6" t="s">
        <v>8</v>
      </c>
      <c r="C7" s="56" t="s">
        <v>436</v>
      </c>
      <c r="D7" s="57" t="s">
        <v>803</v>
      </c>
      <c r="E7" s="57">
        <f>22.43+31.99+30.37+27.54</f>
        <v>112.33000000000001</v>
      </c>
      <c r="F7" s="35" t="s">
        <v>804</v>
      </c>
      <c r="J7" s="135"/>
      <c r="K7" s="135"/>
      <c r="L7" s="135"/>
    </row>
    <row r="8" spans="2:17" x14ac:dyDescent="0.25">
      <c r="B8" s="6" t="s">
        <v>9</v>
      </c>
      <c r="C8" s="56" t="s">
        <v>437</v>
      </c>
      <c r="D8" s="57" t="s">
        <v>806</v>
      </c>
      <c r="E8" s="57">
        <f>9.17+9.69+9.77+4.81</f>
        <v>33.44</v>
      </c>
      <c r="F8" s="35" t="s">
        <v>804</v>
      </c>
      <c r="J8" s="2"/>
      <c r="N8" s="2"/>
      <c r="Q8" s="2"/>
    </row>
    <row r="9" spans="2:17" ht="15.75" thickBot="1" x14ac:dyDescent="0.3">
      <c r="B9" s="14" t="s">
        <v>10</v>
      </c>
      <c r="C9" s="81" t="s">
        <v>438</v>
      </c>
      <c r="D9" s="82" t="s">
        <v>807</v>
      </c>
      <c r="E9" s="82">
        <f>6.18+16.79</f>
        <v>22.97</v>
      </c>
      <c r="F9" s="83" t="s">
        <v>808</v>
      </c>
    </row>
    <row r="10" spans="2:17" ht="15.75" thickBot="1" x14ac:dyDescent="0.3">
      <c r="D10" s="31" t="s">
        <v>432</v>
      </c>
      <c r="E10" s="55">
        <f>SUM(E5:E9)</f>
        <v>408.01</v>
      </c>
    </row>
    <row r="11" spans="2:17" x14ac:dyDescent="0.25">
      <c r="D11" s="114"/>
      <c r="E11" s="30"/>
    </row>
    <row r="12" spans="2:17" ht="18.75" x14ac:dyDescent="0.3">
      <c r="B12" s="132" t="s">
        <v>809</v>
      </c>
      <c r="C12" s="132"/>
      <c r="D12" s="132"/>
      <c r="E12" s="132"/>
      <c r="F12" s="98"/>
    </row>
    <row r="13" spans="2:17" ht="15.75" thickBot="1" x14ac:dyDescent="0.3"/>
    <row r="14" spans="2:17" ht="30.75" thickBot="1" x14ac:dyDescent="0.3">
      <c r="B14" s="73" t="s">
        <v>5</v>
      </c>
      <c r="C14" s="74" t="s">
        <v>810</v>
      </c>
      <c r="D14" s="74" t="s">
        <v>800</v>
      </c>
      <c r="E14" s="75" t="s">
        <v>815</v>
      </c>
    </row>
    <row r="15" spans="2:17" ht="30" x14ac:dyDescent="0.25">
      <c r="B15" s="76" t="s">
        <v>6</v>
      </c>
      <c r="C15" s="78" t="s">
        <v>811</v>
      </c>
      <c r="D15" s="79">
        <v>11.65</v>
      </c>
      <c r="E15" s="80" t="s">
        <v>801</v>
      </c>
    </row>
    <row r="16" spans="2:17" ht="23.25" customHeight="1" x14ac:dyDescent="0.25">
      <c r="B16" s="6" t="s">
        <v>7</v>
      </c>
      <c r="C16" s="57" t="s">
        <v>812</v>
      </c>
      <c r="D16" s="57">
        <f>D15/2</f>
        <v>5.8250000000000002</v>
      </c>
      <c r="E16" s="35" t="s">
        <v>804</v>
      </c>
    </row>
    <row r="17" spans="2:5" ht="30" x14ac:dyDescent="0.25">
      <c r="B17" s="6" t="s">
        <v>8</v>
      </c>
      <c r="C17" s="68" t="s">
        <v>813</v>
      </c>
      <c r="D17" s="57">
        <v>17.2</v>
      </c>
      <c r="E17" s="35" t="s">
        <v>804</v>
      </c>
    </row>
    <row r="18" spans="2:5" ht="45.75" thickBot="1" x14ac:dyDescent="0.3">
      <c r="B18" s="14" t="s">
        <v>9</v>
      </c>
      <c r="C18" s="95" t="s">
        <v>814</v>
      </c>
      <c r="D18" s="96">
        <v>3</v>
      </c>
      <c r="E18" s="97" t="s">
        <v>804</v>
      </c>
    </row>
    <row r="19" spans="2:5" ht="15.75" thickBot="1" x14ac:dyDescent="0.3">
      <c r="C19" s="31" t="s">
        <v>432</v>
      </c>
      <c r="D19" s="55">
        <f>SUM(D14:D18)</f>
        <v>37.674999999999997</v>
      </c>
    </row>
    <row r="23" spans="2:5" ht="32.25" customHeight="1" x14ac:dyDescent="0.25"/>
    <row r="24" spans="2:5" ht="17.25" customHeight="1" x14ac:dyDescent="0.25"/>
  </sheetData>
  <mergeCells count="3">
    <mergeCell ref="B2:F2"/>
    <mergeCell ref="B12:E12"/>
    <mergeCell ref="J7:L7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26CD-7EEF-40F0-A253-24AB5E6AED19}">
  <dimension ref="B3:F11"/>
  <sheetViews>
    <sheetView zoomScale="130" zoomScaleNormal="130" workbookViewId="0">
      <selection activeCell="D18" sqref="D18"/>
    </sheetView>
  </sheetViews>
  <sheetFormatPr defaultRowHeight="15" x14ac:dyDescent="0.25"/>
  <cols>
    <col min="2" max="2" width="15.5703125" bestFit="1" customWidth="1"/>
    <col min="3" max="3" width="24.140625" customWidth="1"/>
  </cols>
  <sheetData>
    <row r="3" spans="2:6" ht="15.75" thickBot="1" x14ac:dyDescent="0.3"/>
    <row r="4" spans="2:6" ht="18" customHeight="1" thickBot="1" x14ac:dyDescent="0.3">
      <c r="B4" s="136" t="s">
        <v>887</v>
      </c>
      <c r="C4" s="137"/>
      <c r="D4" s="115"/>
      <c r="E4" s="115"/>
      <c r="F4" s="115"/>
    </row>
    <row r="5" spans="2:6" ht="15.75" thickBot="1" x14ac:dyDescent="0.3">
      <c r="B5" s="116" t="s">
        <v>816</v>
      </c>
      <c r="C5" s="117">
        <f>'-1'!F102</f>
        <v>1433.1499999999999</v>
      </c>
      <c r="D5" s="1"/>
      <c r="E5" s="1"/>
    </row>
    <row r="6" spans="2:6" ht="15.75" thickBot="1" x14ac:dyDescent="0.3">
      <c r="B6" s="116" t="s">
        <v>817</v>
      </c>
      <c r="C6" s="117">
        <f>'0'!F84</f>
        <v>1541.88</v>
      </c>
      <c r="D6" s="1"/>
      <c r="E6" s="1"/>
    </row>
    <row r="7" spans="2:6" ht="15.75" thickBot="1" x14ac:dyDescent="0.3">
      <c r="B7" s="116" t="s">
        <v>818</v>
      </c>
      <c r="C7" s="117">
        <f>'1'!F118</f>
        <v>1587.8899999999999</v>
      </c>
      <c r="D7" s="1"/>
      <c r="E7" s="1"/>
    </row>
    <row r="8" spans="2:6" ht="15.75" thickBot="1" x14ac:dyDescent="0.3">
      <c r="B8" s="116" t="s">
        <v>819</v>
      </c>
      <c r="C8" s="117">
        <f>'2'!F89</f>
        <v>1329.0299999999997</v>
      </c>
      <c r="D8" s="1"/>
      <c r="E8" s="1"/>
    </row>
    <row r="9" spans="2:6" ht="15.75" thickBot="1" x14ac:dyDescent="0.3">
      <c r="B9" s="116" t="s">
        <v>820</v>
      </c>
      <c r="C9" s="117">
        <f>'Klatki schodowe oraz windy'!E10</f>
        <v>408.01</v>
      </c>
      <c r="D9" s="1"/>
      <c r="E9" s="1"/>
    </row>
    <row r="10" spans="2:6" ht="15.75" thickBot="1" x14ac:dyDescent="0.3">
      <c r="B10" s="116" t="s">
        <v>821</v>
      </c>
      <c r="C10" s="117">
        <f>'Klatki schodowe oraz windy'!D19</f>
        <v>37.674999999999997</v>
      </c>
      <c r="D10" s="1"/>
      <c r="E10" s="1"/>
    </row>
    <row r="11" spans="2:6" ht="15.75" thickBot="1" x14ac:dyDescent="0.3">
      <c r="B11" s="116" t="s">
        <v>432</v>
      </c>
      <c r="C11" s="53">
        <f>SUM(C5:C10)</f>
        <v>6337.6350000000002</v>
      </c>
    </row>
  </sheetData>
  <mergeCells count="1">
    <mergeCell ref="B4:C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-1</vt:lpstr>
      <vt:lpstr>0</vt:lpstr>
      <vt:lpstr>1</vt:lpstr>
      <vt:lpstr>2</vt:lpstr>
      <vt:lpstr>II ODDZIAŁ WEW.</vt:lpstr>
      <vt:lpstr>Klatki schodowe oraz windy</vt:lpstr>
      <vt:lpstr>Metraż całej powierzchni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kaszowska.marzena@gmail.com</cp:lastModifiedBy>
  <dcterms:created xsi:type="dcterms:W3CDTF">2015-06-05T18:19:34Z</dcterms:created>
  <dcterms:modified xsi:type="dcterms:W3CDTF">2023-11-16T11:51:27Z</dcterms:modified>
</cp:coreProperties>
</file>