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strona tytułowa" sheetId="1" r:id="rId1"/>
    <sheet name="Zad 1" sheetId="2" r:id="rId2"/>
    <sheet name="Zad 2" sheetId="3" r:id="rId3"/>
    <sheet name="Zad 3" sheetId="4" r:id="rId4"/>
    <sheet name="Zad 4" sheetId="5" r:id="rId5"/>
    <sheet name="Zad 5" sheetId="6" r:id="rId6"/>
    <sheet name="zad 6 CRP" sheetId="7" r:id="rId7"/>
    <sheet name="Zad 7" sheetId="8" state="hidden" r:id="rId8"/>
    <sheet name="zad. 7" sheetId="9" r:id="rId9"/>
    <sheet name="zad 8" sheetId="10" r:id="rId10"/>
    <sheet name="zad 9 " sheetId="11" r:id="rId11"/>
    <sheet name="zad 10" sheetId="12" r:id="rId12"/>
    <sheet name="zad1-10" sheetId="13" r:id="rId13"/>
  </sheets>
  <definedNames/>
  <calcPr fullCalcOnLoad="1"/>
</workbook>
</file>

<file path=xl/sharedStrings.xml><?xml version="1.0" encoding="utf-8"?>
<sst xmlns="http://schemas.openxmlformats.org/spreadsheetml/2006/main" count="332" uniqueCount="140">
  <si>
    <t>Nazwa sprzętu</t>
  </si>
  <si>
    <t>Jedn. miary</t>
  </si>
  <si>
    <t>Cena jedn. netto (z dokł. do 3 miejsca po przecinku)</t>
  </si>
  <si>
    <t>VAT
%</t>
  </si>
  <si>
    <t>Wartość netto</t>
  </si>
  <si>
    <t>Wartość brutto</t>
  </si>
  <si>
    <t>opak</t>
  </si>
  <si>
    <t>Razem</t>
  </si>
  <si>
    <t>opak.</t>
  </si>
  <si>
    <t>Opak</t>
  </si>
  <si>
    <t>szt.</t>
  </si>
  <si>
    <t xml:space="preserve">Nazwa </t>
  </si>
  <si>
    <t>Podłoże L-J z lekami przeciwprątkowymi:Izoniazyd 0,2 mcg,0,4 mcg</t>
  </si>
  <si>
    <t>Podłoże L-J z lekami przeciwprątkowymi:Etambutol 2 mcg,4mcg</t>
  </si>
  <si>
    <t>probówka</t>
  </si>
  <si>
    <t>Nazwa odczynnika</t>
  </si>
  <si>
    <t>Bufor fosforanowy koncentrat o pH 6,8 1x250 ml</t>
  </si>
  <si>
    <t>Barwnik May-Grünwalda 1x 500 ml</t>
  </si>
  <si>
    <t>TB-kolor  zestaw do barwienia (3x 2l)</t>
  </si>
  <si>
    <t>Arkusz asortymentowo-cenowy</t>
  </si>
  <si>
    <t>podpis osoby upoważnionej</t>
  </si>
  <si>
    <t>………………………….</t>
  </si>
  <si>
    <t>podpis osoby upoważninej</t>
  </si>
  <si>
    <t>………………………………….</t>
  </si>
  <si>
    <t>1.1</t>
  </si>
  <si>
    <t>2.1</t>
  </si>
  <si>
    <t>2.2</t>
  </si>
  <si>
    <t>2.3</t>
  </si>
  <si>
    <t>2.4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</si>
  <si>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</si>
  <si>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</si>
  <si>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</si>
  <si>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</si>
  <si>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</si>
  <si>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</si>
  <si>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</si>
  <si>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</si>
  <si>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</si>
  <si>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</si>
  <si>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</si>
  <si>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</si>
  <si>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</si>
  <si>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</si>
  <si>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Nr poz</t>
  </si>
  <si>
    <t>Olejek immersyjny do mikroskopii 1x100ml</t>
  </si>
  <si>
    <t>6.4</t>
  </si>
  <si>
    <t xml:space="preserve">Cena jedn. netto </t>
  </si>
  <si>
    <t>Cena jedn. netto</t>
  </si>
  <si>
    <t>1.2</t>
  </si>
  <si>
    <t>Test niacynowy TB do diagnostyki prątków gruźlicy do wykrywania niacyny w podłozu, 25 szt.</t>
  </si>
  <si>
    <t xml:space="preserve">N-acetyl L-cysteina czda  100g </t>
  </si>
  <si>
    <t>Papier termiczny, szerokość 110 mm do  koagulometru Optic K 3002</t>
  </si>
  <si>
    <r>
      <t xml:space="preserve">Zestaw do oznaczania czasu APTT ,odczynnik ciekły,chlorek wapnia w zestawie  po otwarciu trwały minimum 30 dni w temp. 2-8 </t>
    </r>
    <r>
      <rPr>
        <sz val="10"/>
        <rFont val="Arial"/>
        <family val="0"/>
      </rPr>
      <t>°</t>
    </r>
    <r>
      <rPr>
        <sz val="10"/>
        <rFont val="Times New Roman"/>
        <family val="1"/>
      </rPr>
      <t>C,5x 9ml</t>
    </r>
  </si>
  <si>
    <t>Osocze kontrolne do  oznaczeń koagulologicznych Normal ,postać liofilizat, 10x 1ml</t>
  </si>
  <si>
    <t>Osocze kontrolne do  oznaczeń koagulologicznych Abnormal ,postać liofilizat, 10 x 1ml</t>
  </si>
  <si>
    <t>Wymagania dodatkowe:</t>
  </si>
  <si>
    <t xml:space="preserve">Oferent potwierdzi,że w ulotce informacyjnej dla osocza kontrolnego  Normal i Abnormal warości nominalne dla czasu PT,INR i wskażnika protrominowego, </t>
  </si>
  <si>
    <t>…………………………..</t>
  </si>
  <si>
    <t>3.1</t>
  </si>
  <si>
    <t>3.3</t>
  </si>
  <si>
    <t>Szacunkowa ilość na 12 miesięcy</t>
  </si>
  <si>
    <t>Paski testowe 10 parametrowe do wykrywania w moczu: krwi, bilirubiny, urobilinogenu, ketonów, białka, azotynów, glukozy, pH, ciężaru właściwego, leukocytów po 100 szt.</t>
  </si>
  <si>
    <t>Wymagania dodatkowe</t>
  </si>
  <si>
    <t>Test identyfikacyjny BD MGIT TBc (TBc ID) do jakościowego wykrywania antygenu grupy prątków gruźliczych  Mycobacterium tuberculosis complex (MTbc) 25 szt.</t>
  </si>
  <si>
    <t>nazwa handlowa /katalogowa</t>
  </si>
  <si>
    <t>7.1</t>
  </si>
  <si>
    <t>7.2</t>
  </si>
  <si>
    <t>Razem wartość do formularza ofertowego</t>
  </si>
  <si>
    <t>Lp.</t>
  </si>
  <si>
    <t>wartość brutto</t>
  </si>
  <si>
    <t>Producent</t>
  </si>
  <si>
    <t>……………………………</t>
  </si>
  <si>
    <t>Pipeta Pasteura sterylna o poj. 1 ml z PE dł. 14,5 cm</t>
  </si>
  <si>
    <t>Sterylne probówki Okrągłodenne PS z korkiem o poj. 10 ml</t>
  </si>
  <si>
    <t>Końcówki niebieskie 100-1000ul , sterylne</t>
  </si>
  <si>
    <t>Końcówki żółte 0-200ul, sterylne</t>
  </si>
  <si>
    <t>Końcówki białe 1-5 ml , sterylne</t>
  </si>
  <si>
    <t>3.2</t>
  </si>
  <si>
    <t>Część Nr 1 - dostawy podłoży Loewensteina-Jensena i testy do diagnostyki prątka gruźlicy</t>
  </si>
  <si>
    <t>Część Nr 2 - dostawa podłoży bakteriologiczne Loewensteina-Jensena z lekami</t>
  </si>
  <si>
    <t>osocze kalibracyjne do oznaczeń czasu PT I APTT,postać liofilizat,10  x 1 ml</t>
  </si>
  <si>
    <t>Nazwa; Dostawy odczynników i sprzętu laboratoryjnego dla szpitala w Pilchowicach</t>
  </si>
  <si>
    <t>Cześć nr 3 - dostawa odczynników chemicznych</t>
  </si>
  <si>
    <t>Część nr 4 - dostawa odczynników do analityki ogólnej</t>
  </si>
  <si>
    <t>Część nr 5 -  dostawy odczynników do koagulologii do koagulometru  OPTIC K3002</t>
  </si>
  <si>
    <t>Cześć nr 7 - dostawy pasków testowych do moczu do aparatu UroMeter 120</t>
  </si>
  <si>
    <t>Barwnik Giemsy stęż 1x500 ml</t>
  </si>
  <si>
    <t>Ezy bakteriologiczne z polistyrenu o poj. 10ul, sterylne, pakowane indywidualnie</t>
  </si>
  <si>
    <r>
      <t>Odczynnik do czasu protrombinowego PT-tromboplastyna z chlorkiem wapnia .Po rozpuszczeniu trwaly min. 30 dni w temp.2-8</t>
    </r>
    <r>
      <rPr>
        <sz val="10"/>
        <rFont val="Arial"/>
        <family val="0"/>
      </rPr>
      <t>°</t>
    </r>
    <r>
      <rPr>
        <sz val="10"/>
        <rFont val="Times New Roman"/>
        <family val="1"/>
      </rPr>
      <t>C.wartości ISI nie wyższe niż 1,1 . 5 x  8 ml</t>
    </r>
  </si>
  <si>
    <t>Podłoże L-J z lekami przeciwprątkowymi: Streptomycyna 4mcg,8mcg</t>
  </si>
  <si>
    <t>Zestawienie zadań do przetargu na</t>
  </si>
  <si>
    <t>nazwa zadania</t>
  </si>
  <si>
    <t>wartość netto</t>
  </si>
  <si>
    <t>Podłoże L-J z lekami  przeciwprątkowymi:Ryfampicyna 40mcg,80mcg</t>
  </si>
  <si>
    <t>Mocz kontrolny  Positive 1x 8 ml</t>
  </si>
  <si>
    <t>Mocz kontrolny  Nagative 1x 8 ml</t>
  </si>
  <si>
    <t>czasu APTT są dedykowane  dla koagulometru K-3002 Optic oraz ,że wyżej wymienione osocza można mrozić</t>
  </si>
  <si>
    <t>Tri-sodu cytrynian  czda  1 kg</t>
  </si>
  <si>
    <t xml:space="preserve">Wodorotlenek sodu cz.d.a. 1 kg </t>
  </si>
  <si>
    <t>zaoferowany asortyment powinien posiadać oznaczenie  CE IVD</t>
  </si>
  <si>
    <t>7.3</t>
  </si>
  <si>
    <t xml:space="preserve">Część nr 6 - dostawy odczynników  do badania CRP na analizatorze  Epoll 200 </t>
  </si>
  <si>
    <t>Nr spr. 05/ZP/2021//K</t>
  </si>
  <si>
    <t>Odczynnik do ozanczania CRP met.turbidymetryczną (lateks) odczynniki gotowe do użycia ,metoda dwuskładnikowa,stabilny do daty ważności  w temp.2-8 stopni C, opakowanie 2 x 30 ml + 15 ml</t>
  </si>
  <si>
    <t>1.Proszę dołączyć ulotki informacyjne do powyższych odczynnników</t>
  </si>
  <si>
    <t>Kuweta  pomiarowa do koagulometru K3002 Optic 1x500 szt.</t>
  </si>
  <si>
    <t>Kontrola niska  do ozanczeń CRP metodą turbidymetryczną ,stabilność po rozpuszczeniu  nie mniej niż 10 dni w temperaturze 2-8 stopni C nie mniej niż 6 miesięcy po zamrożeniu w temp.-20 st.C, opakowanie 1x 1ml</t>
  </si>
  <si>
    <t>Kontrola wysoka   do ozanczeń CRP metodą turbidymetryczną ,stabilność po rozpuszczeniu  nie mniej niż 10 dni w temperaturze 2-8 stopni C, nie mniej niż 6 miesięcy po zamrożeniu w temp.-20 st.C, opakowanie 1x 1ml</t>
  </si>
  <si>
    <t>2.Odczynniki, kontrole,kalibratory kompatybilne z analizatorem  EPOLL 200</t>
  </si>
  <si>
    <t>Homogenizator stożkowy z kapturem, szlifowany pojemność 20 ml, długość całkowita 220 mm</t>
  </si>
  <si>
    <t>Cześć nr 7 - dostawy sprzętu  laboratoryjnego sterylnego</t>
  </si>
  <si>
    <t xml:space="preserve">Część Nr 8 - Dostawa szkła laboratoryjnego </t>
  </si>
  <si>
    <t>Kolba stozkowa płaskodenna o poj.250 ml   ze szkła borokrzemowego  3.3 odpornego termicznie i chemicznie.</t>
  </si>
  <si>
    <t>Kolba stozkowa płaskodenna o poj.1000ml   ze szkła borokrzemowego  3.3 odpornego termicznie i chemicznie.</t>
  </si>
  <si>
    <t>bagietki szklane-średnica 5-6 mm długość 250 mm wykonane ze szkła borokrzemowego 3.3</t>
  </si>
  <si>
    <t>cylinder miarowy o poj 100 ml  kl.A  stopka szklana</t>
  </si>
  <si>
    <t xml:space="preserve">urometr szklany  -do pomiaru gęstości moczu zakres pomiarowy 1.000-1.030, działka elementarna 0,001 g/cm3 </t>
  </si>
  <si>
    <t>1.3</t>
  </si>
  <si>
    <t>4.5</t>
  </si>
  <si>
    <t>Część Nr 8 - Dostawa szkła laboratoryjnego  i urometru szklanego do pomiaru gęstości moczu</t>
  </si>
  <si>
    <t>Część Nr 10 - Dostawa homogenizatorów szklanych stozkowych</t>
  </si>
  <si>
    <t>Część Nr 9 - Dostawa  testów    Xpert MTB/RIF ULTRA wykonywanych na aparatach Gene Xpert</t>
  </si>
  <si>
    <t>Nr spr. 15/ZP/2024/Z</t>
  </si>
  <si>
    <t>Załącznik nr 2</t>
  </si>
  <si>
    <t>Arkusz asortymentowo - cenowy</t>
  </si>
  <si>
    <t>7.4</t>
  </si>
  <si>
    <t>7.5</t>
  </si>
  <si>
    <t>7.6</t>
  </si>
  <si>
    <t>8.1</t>
  </si>
  <si>
    <t>8.2</t>
  </si>
  <si>
    <t>8.3</t>
  </si>
  <si>
    <t>8.4</t>
  </si>
  <si>
    <t>8.5</t>
  </si>
  <si>
    <t>10.1</t>
  </si>
  <si>
    <t>9.1</t>
  </si>
  <si>
    <t>Nazwa: Dostawy odczynników laboratoryjnych, sprzętu laboratoryjnego i medycznego dla Szpitala
w Pilchowicach</t>
  </si>
  <si>
    <t>Podłoże Loewensteina-Jensena z zielenią malachitową, szklana z gwintem gwarantujący,możliwość poluzowania korka i napowietrzania podłoza w czasie inkubacji,średnica nie mniejsza niż 19 mm,długość nie mniej  niż 145 mm</t>
  </si>
  <si>
    <t xml:space="preserve">Test Xpert MTB/RIF ULTRA do wykrywania   Mycobacterium tuberculosis  complex z okresleniem oporności  na Rifampicynę </t>
  </si>
  <si>
    <t xml:space="preserve"> Kalibrator do oznaczeń CRP metodą turbidymetryczną  stabilny po rozpuszczeniu :nie mniej niż 1 miesiąc w temperaturze 2 - 8ºC,nie mniej niż 3 miesiące po zamrożeniu w temp. -20 st.C, opakowanie 1 x 1ml</t>
  </si>
  <si>
    <t xml:space="preserve">Wymagania dodatkowe: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</si>
</sst>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00%"/>
    <numFmt numFmtId="171" formatCode="[$-415]d\ mmmm\ yyyy"/>
    <numFmt numFmtId="172" formatCode="[$€-2]\ #,##0.00_);[Red]\([$€-2]\ #,##0.00\)"/>
    <numFmt numFmtId="173" formatCode="#,##0.0"/>
    <numFmt numFmtId="174" formatCode="#,##0.00_ ;\-#,##0.00\ "/>
    <numFmt numFmtId="175" formatCode="0.0"/>
    <numFmt numFmtId="176" formatCode="00\-000"/>
    <numFmt numFmtId="177" formatCode="0.0E+00"/>
    <numFmt numFmtId="178" formatCode="0.0;[Red]0.0"/>
    <numFmt numFmtId="179" formatCode="[$-415]dddd\,\ d\ mmmm\ yyyy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name val="Arial CE"/>
      <family val="2"/>
    </font>
    <font>
      <sz val="2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9" fontId="9" fillId="0" borderId="0" applyFont="0" applyFill="0" applyBorder="0" applyAlignment="0" applyProtection="0"/>
    <xf numFmtId="9" fontId="0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9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justify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justify" wrapText="1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10" fillId="0" borderId="0" xfId="54" applyFont="1" applyAlignment="1">
      <alignment vertical="center"/>
      <protection/>
    </xf>
    <xf numFmtId="0" fontId="37" fillId="0" borderId="0" xfId="55">
      <alignment/>
      <protection/>
    </xf>
    <xf numFmtId="0" fontId="37" fillId="0" borderId="0" xfId="55" applyAlignment="1">
      <alignment horizontal="right"/>
      <protection/>
    </xf>
    <xf numFmtId="0" fontId="0" fillId="0" borderId="0" xfId="56">
      <alignment/>
      <protection/>
    </xf>
    <xf numFmtId="0" fontId="0" fillId="0" borderId="0" xfId="56" applyFont="1" applyAlignment="1">
      <alignment vertical="center"/>
      <protection/>
    </xf>
    <xf numFmtId="0" fontId="0" fillId="0" borderId="0" xfId="56" applyAlignment="1">
      <alignment horizontal="right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vertical="center" wrapText="1"/>
      <protection/>
    </xf>
    <xf numFmtId="4" fontId="3" fillId="0" borderId="10" xfId="56" applyNumberFormat="1" applyFont="1" applyBorder="1" applyAlignment="1">
      <alignment horizontal="right" vertical="center"/>
      <protection/>
    </xf>
    <xf numFmtId="0" fontId="3" fillId="0" borderId="13" xfId="56" applyFont="1" applyFill="1" applyBorder="1" applyAlignment="1">
      <alignment horizontal="center" vertical="center"/>
      <protection/>
    </xf>
    <xf numFmtId="165" fontId="10" fillId="0" borderId="10" xfId="54" applyNumberFormat="1" applyFont="1" applyBorder="1" applyAlignment="1">
      <alignment horizontal="center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vertical="center" wrapText="1"/>
      <protection/>
    </xf>
    <xf numFmtId="0" fontId="3" fillId="0" borderId="0" xfId="55" applyFont="1" applyBorder="1" applyAlignment="1">
      <alignment horizontal="center" vertical="center"/>
      <protection/>
    </xf>
    <xf numFmtId="166" fontId="3" fillId="0" borderId="0" xfId="55" applyNumberFormat="1" applyFont="1" applyBorder="1" applyAlignment="1">
      <alignment horizontal="right" vertical="center"/>
      <protection/>
    </xf>
    <xf numFmtId="9" fontId="3" fillId="0" borderId="0" xfId="55" applyNumberFormat="1" applyFont="1" applyBorder="1" applyAlignment="1">
      <alignment horizontal="right" vertical="center"/>
      <protection/>
    </xf>
    <xf numFmtId="4" fontId="3" fillId="0" borderId="0" xfId="55" applyNumberFormat="1" applyFont="1" applyBorder="1" applyAlignment="1">
      <alignment horizontal="right" vertical="center"/>
      <protection/>
    </xf>
    <xf numFmtId="4" fontId="6" fillId="0" borderId="0" xfId="55" applyNumberFormat="1" applyFont="1" applyBorder="1" applyAlignment="1">
      <alignment horizontal="right" vertical="center"/>
      <protection/>
    </xf>
    <xf numFmtId="0" fontId="5" fillId="0" borderId="0" xfId="56" applyFont="1" applyAlignment="1">
      <alignment horizontal="right"/>
      <protection/>
    </xf>
    <xf numFmtId="0" fontId="3" fillId="0" borderId="10" xfId="56" applyFont="1" applyBorder="1" applyAlignment="1">
      <alignment horizontal="left" vertical="center" wrapText="1"/>
      <protection/>
    </xf>
    <xf numFmtId="0" fontId="8" fillId="0" borderId="0" xfId="55" applyFont="1" applyBorder="1" applyAlignment="1">
      <alignment vertical="center"/>
      <protection/>
    </xf>
    <xf numFmtId="0" fontId="55" fillId="0" borderId="0" xfId="55" applyFont="1">
      <alignment/>
      <protection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3" fillId="0" borderId="10" xfId="56" applyNumberFormat="1" applyFont="1" applyBorder="1" applyAlignment="1">
      <alignment horizontal="right" vertical="center"/>
      <protection/>
    </xf>
    <xf numFmtId="166" fontId="3" fillId="0" borderId="10" xfId="56" applyNumberFormat="1" applyFont="1" applyBorder="1" applyAlignment="1">
      <alignment horizontal="center" vertical="center"/>
      <protection/>
    </xf>
    <xf numFmtId="9" fontId="3" fillId="0" borderId="10" xfId="56" applyNumberFormat="1" applyFont="1" applyBorder="1" applyAlignment="1">
      <alignment horizontal="center" vertical="center"/>
      <protection/>
    </xf>
    <xf numFmtId="174" fontId="3" fillId="0" borderId="10" xfId="54" applyNumberFormat="1" applyFont="1" applyBorder="1" applyAlignment="1">
      <alignment horizontal="right" vertical="center"/>
      <protection/>
    </xf>
    <xf numFmtId="0" fontId="15" fillId="0" borderId="0" xfId="54" applyFont="1" applyAlignment="1">
      <alignment vertical="center"/>
      <protection/>
    </xf>
    <xf numFmtId="0" fontId="0" fillId="0" borderId="10" xfId="0" applyBorder="1" applyAlignment="1">
      <alignment vertical="center" wrapText="1"/>
    </xf>
    <xf numFmtId="4" fontId="12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9" fontId="3" fillId="0" borderId="10" xfId="54" applyNumberFormat="1" applyFont="1" applyBorder="1" applyAlignment="1">
      <alignment vertical="center"/>
      <protection/>
    </xf>
    <xf numFmtId="173" fontId="4" fillId="0" borderId="10" xfId="0" applyNumberFormat="1" applyFont="1" applyBorder="1" applyAlignment="1">
      <alignment vertical="center"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174" fontId="37" fillId="0" borderId="0" xfId="55" applyNumberFormat="1">
      <alignment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8" fillId="0" borderId="0" xfId="0" applyNumberFormat="1" applyFont="1" applyAlignment="1">
      <alignment wrapText="1"/>
    </xf>
    <xf numFmtId="0" fontId="0" fillId="0" borderId="10" xfId="0" applyFont="1" applyBorder="1" applyAlignment="1">
      <alignment vertical="center" wrapText="1"/>
    </xf>
    <xf numFmtId="175" fontId="37" fillId="0" borderId="0" xfId="55" applyNumberFormat="1">
      <alignment/>
      <protection/>
    </xf>
    <xf numFmtId="0" fontId="0" fillId="0" borderId="10" xfId="0" applyBorder="1" applyAlignment="1">
      <alignment horizontal="left" vertical="center"/>
    </xf>
    <xf numFmtId="9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vertical="center"/>
    </xf>
    <xf numFmtId="173" fontId="0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0" xfId="54" applyFont="1" applyBorder="1" applyAlignment="1">
      <alignment horizontal="right" vertical="center" wrapText="1"/>
      <protection/>
    </xf>
    <xf numFmtId="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0" fontId="57" fillId="0" borderId="0" xfId="55" applyFont="1">
      <alignment/>
      <protection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5" xfId="54" applyFont="1" applyBorder="1" applyAlignment="1">
      <alignment horizontal="right" vertical="center" wrapText="1"/>
      <protection/>
    </xf>
    <xf numFmtId="0" fontId="3" fillId="0" borderId="17" xfId="54" applyFont="1" applyBorder="1" applyAlignment="1">
      <alignment horizontal="right" vertical="center" wrapText="1"/>
      <protection/>
    </xf>
    <xf numFmtId="0" fontId="3" fillId="0" borderId="18" xfId="54" applyFont="1" applyBorder="1" applyAlignment="1">
      <alignment horizontal="right" vertical="center" wrapText="1"/>
      <protection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9" xfId="0" applyFont="1" applyFill="1" applyBorder="1" applyAlignment="1">
      <alignment horizontal="center" vertical="center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Normalny 4" xfId="56"/>
    <cellStyle name="Obliczenia" xfId="57"/>
    <cellStyle name="Followed Hyperlink" xfId="58"/>
    <cellStyle name="Percent" xfId="59"/>
    <cellStyle name="Procentowy 2" xfId="60"/>
    <cellStyle name="Procentowy 2 2" xfId="61"/>
    <cellStyle name="Procentowy 3" xfId="62"/>
    <cellStyle name="Procentowy 3 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J14"/>
  <sheetViews>
    <sheetView tabSelected="1" workbookViewId="0" topLeftCell="A4">
      <selection activeCell="E38" sqref="E38"/>
    </sheetView>
  </sheetViews>
  <sheetFormatPr defaultColWidth="9.140625" defaultRowHeight="12.75"/>
  <sheetData>
    <row r="1" ht="56.25" customHeight="1"/>
    <row r="9" spans="2:10" ht="18" customHeight="1">
      <c r="B9" s="107" t="s">
        <v>135</v>
      </c>
      <c r="C9" s="107"/>
      <c r="D9" s="107"/>
      <c r="E9" s="107"/>
      <c r="F9" s="107"/>
      <c r="G9" s="107"/>
      <c r="H9" s="107"/>
      <c r="I9" s="107"/>
      <c r="J9" s="107"/>
    </row>
    <row r="10" spans="2:10" ht="18">
      <c r="B10" s="76" t="s">
        <v>122</v>
      </c>
      <c r="I10" s="109" t="s">
        <v>123</v>
      </c>
      <c r="J10" s="109"/>
    </row>
    <row r="14" spans="2:10" ht="30">
      <c r="B14" s="108" t="s">
        <v>124</v>
      </c>
      <c r="C14" s="108"/>
      <c r="D14" s="108"/>
      <c r="E14" s="108"/>
      <c r="F14" s="108"/>
      <c r="G14" s="108"/>
      <c r="H14" s="108"/>
      <c r="I14" s="108"/>
      <c r="J14" s="108"/>
    </row>
  </sheetData>
  <sheetProtection/>
  <mergeCells count="3">
    <mergeCell ref="B9:J9"/>
    <mergeCell ref="B14:J14"/>
    <mergeCell ref="I10:J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4">
      <selection activeCell="E17" sqref="E17"/>
    </sheetView>
  </sheetViews>
  <sheetFormatPr defaultColWidth="9.140625" defaultRowHeight="12.75" outlineLevelCol="1"/>
  <cols>
    <col min="1" max="1" width="6.00390625" style="0" customWidth="1" outlineLevel="1"/>
    <col min="2" max="2" width="30.00390625" style="0" customWidth="1"/>
    <col min="3" max="3" width="10.8515625" style="0" customWidth="1"/>
    <col min="5" max="5" width="10.28125" style="0" customWidth="1"/>
    <col min="6" max="6" width="9.8515625" style="0" customWidth="1"/>
    <col min="7" max="7" width="10.28125" style="0" customWidth="1"/>
    <col min="8" max="8" width="12.421875" style="0" customWidth="1"/>
    <col min="9" max="9" width="14.140625" style="0" customWidth="1"/>
    <col min="10" max="10" width="19.28125" style="0" customWidth="1"/>
  </cols>
  <sheetData>
    <row r="2" spans="1:8" ht="14.25">
      <c r="A2" s="68" t="s">
        <v>135</v>
      </c>
      <c r="B2" s="1"/>
      <c r="C2" s="1"/>
      <c r="D2" s="1"/>
      <c r="E2" s="1"/>
      <c r="F2" s="1"/>
      <c r="G2" s="1"/>
      <c r="H2" s="1"/>
    </row>
    <row r="3" spans="1:8" ht="14.25">
      <c r="A3" s="35" t="s">
        <v>122</v>
      </c>
      <c r="B3" s="1"/>
      <c r="C3" s="1"/>
      <c r="D3" s="1"/>
      <c r="E3" s="1"/>
      <c r="H3" s="2" t="s">
        <v>19</v>
      </c>
    </row>
    <row r="4" spans="1:8" ht="14.25">
      <c r="A4" s="35"/>
      <c r="B4" s="1"/>
      <c r="C4" s="1"/>
      <c r="D4" s="1"/>
      <c r="E4" s="1"/>
      <c r="F4" s="2"/>
      <c r="G4" s="1"/>
      <c r="H4" s="1"/>
    </row>
    <row r="5" ht="27.75" customHeight="1">
      <c r="A5" s="17" t="s">
        <v>119</v>
      </c>
    </row>
    <row r="6" spans="1:12" ht="38.25">
      <c r="A6" s="3" t="s">
        <v>43</v>
      </c>
      <c r="B6" s="3" t="s">
        <v>11</v>
      </c>
      <c r="C6" s="3" t="s">
        <v>64</v>
      </c>
      <c r="D6" s="3" t="s">
        <v>1</v>
      </c>
      <c r="E6" s="3" t="s">
        <v>60</v>
      </c>
      <c r="F6" s="3" t="s">
        <v>47</v>
      </c>
      <c r="G6" s="3" t="s">
        <v>3</v>
      </c>
      <c r="H6" s="3" t="s">
        <v>4</v>
      </c>
      <c r="I6" s="3" t="s">
        <v>5</v>
      </c>
      <c r="J6" s="59" t="s">
        <v>70</v>
      </c>
      <c r="K6" s="91"/>
      <c r="L6" s="114"/>
    </row>
    <row r="7" spans="1:10" ht="40.5" customHeight="1">
      <c r="A7" s="101" t="s">
        <v>128</v>
      </c>
      <c r="B7" s="80" t="s">
        <v>112</v>
      </c>
      <c r="C7" s="3"/>
      <c r="D7" s="3" t="s">
        <v>10</v>
      </c>
      <c r="E7" s="3">
        <v>4</v>
      </c>
      <c r="F7" s="3"/>
      <c r="G7" s="79">
        <v>0.23</v>
      </c>
      <c r="H7" s="8">
        <f>E7*F7</f>
        <v>0</v>
      </c>
      <c r="I7" s="3">
        <f>H7*1.23</f>
        <v>0</v>
      </c>
      <c r="J7" s="59"/>
    </row>
    <row r="8" spans="1:10" ht="51">
      <c r="A8" s="101" t="s">
        <v>129</v>
      </c>
      <c r="B8" s="80" t="s">
        <v>113</v>
      </c>
      <c r="C8" s="3"/>
      <c r="D8" s="3" t="s">
        <v>10</v>
      </c>
      <c r="E8" s="3">
        <v>4</v>
      </c>
      <c r="F8" s="3"/>
      <c r="G8" s="79">
        <v>0.23</v>
      </c>
      <c r="H8" s="8">
        <f>E8*F8</f>
        <v>0</v>
      </c>
      <c r="I8" s="3">
        <f>H8*1.23</f>
        <v>0</v>
      </c>
      <c r="J8" s="59"/>
    </row>
    <row r="9" spans="1:10" ht="25.5">
      <c r="A9" s="101" t="s">
        <v>130</v>
      </c>
      <c r="B9" s="80" t="s">
        <v>115</v>
      </c>
      <c r="C9" s="3"/>
      <c r="D9" s="4" t="s">
        <v>10</v>
      </c>
      <c r="E9" s="4">
        <v>2</v>
      </c>
      <c r="F9" s="67"/>
      <c r="G9" s="18">
        <v>0.23</v>
      </c>
      <c r="H9" s="8">
        <f>E9*F9</f>
        <v>0</v>
      </c>
      <c r="I9" s="3">
        <f>H9*1.23</f>
        <v>0</v>
      </c>
      <c r="J9" s="59"/>
    </row>
    <row r="10" spans="1:10" ht="41.25" customHeight="1">
      <c r="A10" s="101" t="s">
        <v>131</v>
      </c>
      <c r="B10" s="80" t="s">
        <v>116</v>
      </c>
      <c r="C10" s="3"/>
      <c r="D10" s="4" t="s">
        <v>10</v>
      </c>
      <c r="E10" s="4">
        <v>1</v>
      </c>
      <c r="F10" s="67"/>
      <c r="G10" s="18">
        <v>0.23</v>
      </c>
      <c r="H10" s="8">
        <f>E10*F10</f>
        <v>0</v>
      </c>
      <c r="I10" s="3">
        <f>H10*1.23</f>
        <v>0</v>
      </c>
      <c r="J10" s="59"/>
    </row>
    <row r="11" spans="1:10" ht="41.25" customHeight="1">
      <c r="A11" s="101" t="s">
        <v>132</v>
      </c>
      <c r="B11" s="81" t="s">
        <v>114</v>
      </c>
      <c r="C11" s="60"/>
      <c r="D11" s="4" t="s">
        <v>10</v>
      </c>
      <c r="E11" s="4">
        <v>10</v>
      </c>
      <c r="F11" s="82"/>
      <c r="G11" s="18">
        <v>0.23</v>
      </c>
      <c r="H11" s="8">
        <f>E11*F11</f>
        <v>0</v>
      </c>
      <c r="I11" s="3">
        <f>H11*1.23</f>
        <v>0</v>
      </c>
      <c r="J11" s="58"/>
    </row>
    <row r="12" spans="1:9" ht="12.75">
      <c r="A12" s="110" t="s">
        <v>67</v>
      </c>
      <c r="B12" s="111"/>
      <c r="C12" s="111"/>
      <c r="D12" s="111"/>
      <c r="E12" s="111"/>
      <c r="F12" s="111"/>
      <c r="G12" s="112"/>
      <c r="H12" s="8">
        <f>SUM(H7:H11)</f>
        <v>0</v>
      </c>
      <c r="I12" s="8">
        <f>SUM(I7:I11)</f>
        <v>0</v>
      </c>
    </row>
    <row r="16" ht="12.75">
      <c r="G16" t="s">
        <v>57</v>
      </c>
    </row>
    <row r="17" spans="2:7" ht="12.75">
      <c r="B17" s="15"/>
      <c r="G17" t="s">
        <v>20</v>
      </c>
    </row>
  </sheetData>
  <sheetProtection/>
  <mergeCells count="1">
    <mergeCell ref="A12:G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31.7109375" style="0" customWidth="1"/>
    <col min="10" max="10" width="25.00390625" style="0" customWidth="1"/>
  </cols>
  <sheetData>
    <row r="1" spans="1:8" ht="14.25">
      <c r="A1" s="68" t="s">
        <v>135</v>
      </c>
      <c r="B1" s="1"/>
      <c r="C1" s="1"/>
      <c r="D1" s="1"/>
      <c r="E1" s="1"/>
      <c r="F1" s="1"/>
      <c r="G1" s="1"/>
      <c r="H1" s="1"/>
    </row>
    <row r="2" spans="1:8" ht="14.25">
      <c r="A2" s="35" t="s">
        <v>122</v>
      </c>
      <c r="B2" s="1"/>
      <c r="C2" s="1"/>
      <c r="D2" s="1"/>
      <c r="E2" s="1"/>
      <c r="H2" s="2" t="s">
        <v>19</v>
      </c>
    </row>
    <row r="3" spans="1:6" ht="14.25">
      <c r="A3" s="35"/>
      <c r="B3" s="1"/>
      <c r="C3" s="1"/>
      <c r="D3" s="1"/>
      <c r="E3" s="1"/>
      <c r="F3" s="2"/>
    </row>
    <row r="4" spans="1:7" ht="12.75">
      <c r="A4" s="17" t="s">
        <v>121</v>
      </c>
      <c r="E4" s="17"/>
      <c r="G4" s="17"/>
    </row>
    <row r="5" spans="1:9" ht="12.75">
      <c r="A5" s="17"/>
      <c r="C5" s="17"/>
      <c r="E5" s="17"/>
      <c r="G5" s="17"/>
      <c r="I5" s="17"/>
    </row>
    <row r="6" spans="1:10" ht="51">
      <c r="A6" s="3" t="s">
        <v>43</v>
      </c>
      <c r="B6" s="3" t="s">
        <v>11</v>
      </c>
      <c r="C6" s="3" t="s">
        <v>64</v>
      </c>
      <c r="D6" s="3" t="s">
        <v>1</v>
      </c>
      <c r="E6" s="3" t="s">
        <v>60</v>
      </c>
      <c r="F6" s="3" t="s">
        <v>47</v>
      </c>
      <c r="G6" s="3" t="s">
        <v>3</v>
      </c>
      <c r="H6" s="3" t="s">
        <v>4</v>
      </c>
      <c r="I6" s="3" t="s">
        <v>5</v>
      </c>
      <c r="J6" s="59" t="s">
        <v>70</v>
      </c>
    </row>
    <row r="7" spans="1:10" ht="51">
      <c r="A7" s="102" t="s">
        <v>134</v>
      </c>
      <c r="B7" s="80" t="s">
        <v>137</v>
      </c>
      <c r="C7" s="3"/>
      <c r="D7" s="3" t="s">
        <v>10</v>
      </c>
      <c r="E7" s="3">
        <v>100</v>
      </c>
      <c r="F7" s="3"/>
      <c r="G7" s="79">
        <v>0.08</v>
      </c>
      <c r="H7" s="8">
        <f>E7*F7</f>
        <v>0</v>
      </c>
      <c r="I7" s="3">
        <f>H7*1.08</f>
        <v>0</v>
      </c>
      <c r="J7" s="59"/>
    </row>
    <row r="8" spans="1:9" ht="12.75">
      <c r="A8" s="110" t="s">
        <v>67</v>
      </c>
      <c r="B8" s="111"/>
      <c r="C8" s="111"/>
      <c r="D8" s="111"/>
      <c r="E8" s="111"/>
      <c r="F8" s="111"/>
      <c r="G8" s="112"/>
      <c r="H8" s="8">
        <f>SUM(H7:H7)</f>
        <v>0</v>
      </c>
      <c r="I8" s="8">
        <f>SUM(I7:I7)</f>
        <v>0</v>
      </c>
    </row>
  </sheetData>
  <sheetProtection/>
  <mergeCells count="1">
    <mergeCell ref="A8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G16" sqref="G16"/>
    </sheetView>
  </sheetViews>
  <sheetFormatPr defaultColWidth="9.140625" defaultRowHeight="12.75"/>
  <cols>
    <col min="2" max="2" width="22.421875" style="0" customWidth="1"/>
    <col min="3" max="3" width="13.57421875" style="0" customWidth="1"/>
    <col min="4" max="4" width="8.421875" style="0" customWidth="1"/>
    <col min="6" max="6" width="7.8515625" style="0" customWidth="1"/>
    <col min="7" max="7" width="10.57421875" style="0" customWidth="1"/>
    <col min="8" max="8" width="8.8515625" style="0" customWidth="1"/>
    <col min="9" max="9" width="13.8515625" style="0" customWidth="1"/>
    <col min="10" max="10" width="21.421875" style="0" customWidth="1"/>
  </cols>
  <sheetData>
    <row r="1" spans="1:8" ht="14.25">
      <c r="A1" s="68" t="s">
        <v>135</v>
      </c>
      <c r="B1" s="1"/>
      <c r="C1" s="1"/>
      <c r="D1" s="1"/>
      <c r="E1" s="1"/>
      <c r="F1" s="1"/>
      <c r="G1" s="1"/>
      <c r="H1" s="1"/>
    </row>
    <row r="2" spans="1:8" ht="14.25">
      <c r="A2" s="35" t="s">
        <v>122</v>
      </c>
      <c r="B2" s="1"/>
      <c r="C2" s="1"/>
      <c r="D2" s="1"/>
      <c r="E2" s="1"/>
      <c r="H2" s="2" t="s">
        <v>19</v>
      </c>
    </row>
    <row r="3" spans="1:8" ht="14.25">
      <c r="A3" s="35"/>
      <c r="B3" s="1"/>
      <c r="C3" s="1"/>
      <c r="D3" s="1"/>
      <c r="E3" s="1"/>
      <c r="H3" s="2"/>
    </row>
    <row r="4" spans="1:7" ht="12.75">
      <c r="A4" s="17" t="s">
        <v>120</v>
      </c>
      <c r="E4" s="17"/>
      <c r="G4" s="17"/>
    </row>
    <row r="5" spans="1:9" ht="12.75">
      <c r="A5" s="17"/>
      <c r="C5" s="17"/>
      <c r="E5" s="17"/>
      <c r="G5" s="17"/>
      <c r="I5" s="17"/>
    </row>
    <row r="6" spans="1:10" ht="51">
      <c r="A6" s="3" t="s">
        <v>43</v>
      </c>
      <c r="B6" s="3" t="s">
        <v>11</v>
      </c>
      <c r="C6" s="3" t="s">
        <v>64</v>
      </c>
      <c r="D6" s="3" t="s">
        <v>1</v>
      </c>
      <c r="E6" s="3" t="s">
        <v>60</v>
      </c>
      <c r="F6" s="3" t="s">
        <v>47</v>
      </c>
      <c r="G6" s="3" t="s">
        <v>3</v>
      </c>
      <c r="H6" s="3" t="s">
        <v>4</v>
      </c>
      <c r="I6" s="3" t="s">
        <v>5</v>
      </c>
      <c r="J6" s="59" t="s">
        <v>70</v>
      </c>
    </row>
    <row r="7" spans="1:10" ht="51">
      <c r="A7" s="102" t="s">
        <v>133</v>
      </c>
      <c r="B7" s="80" t="s">
        <v>109</v>
      </c>
      <c r="C7" s="3"/>
      <c r="D7" s="3" t="s">
        <v>10</v>
      </c>
      <c r="E7" s="3">
        <v>6</v>
      </c>
      <c r="F7" s="3"/>
      <c r="G7" s="79">
        <v>0.23</v>
      </c>
      <c r="H7" s="8">
        <f>E7*F7</f>
        <v>0</v>
      </c>
      <c r="I7" s="3">
        <f>H7*1.23</f>
        <v>0</v>
      </c>
      <c r="J7" s="59"/>
    </row>
    <row r="8" spans="1:9" ht="12.75">
      <c r="A8" s="110" t="s">
        <v>67</v>
      </c>
      <c r="B8" s="111"/>
      <c r="C8" s="111"/>
      <c r="D8" s="111"/>
      <c r="E8" s="111"/>
      <c r="F8" s="111"/>
      <c r="G8" s="112"/>
      <c r="H8" s="8">
        <f>SUM(H7:H7)</f>
        <v>0</v>
      </c>
      <c r="I8" s="8">
        <f>SUM(I7:I7)</f>
        <v>0</v>
      </c>
    </row>
  </sheetData>
  <sheetProtection/>
  <mergeCells count="1">
    <mergeCell ref="A8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421875" style="0" customWidth="1"/>
    <col min="2" max="2" width="44.28125" style="0" customWidth="1"/>
    <col min="3" max="3" width="17.140625" style="0" customWidth="1"/>
    <col min="4" max="4" width="16.140625" style="0" customWidth="1"/>
  </cols>
  <sheetData>
    <row r="1" spans="1:8" ht="14.25">
      <c r="A1" s="68" t="s">
        <v>135</v>
      </c>
      <c r="B1" s="1"/>
      <c r="C1" s="1"/>
      <c r="D1" s="1"/>
      <c r="E1" s="1"/>
      <c r="F1" s="1"/>
      <c r="G1" s="1"/>
      <c r="H1" s="1"/>
    </row>
    <row r="2" spans="1:6" ht="14.25">
      <c r="A2" s="35" t="s">
        <v>122</v>
      </c>
      <c r="B2" s="1"/>
      <c r="C2" s="1"/>
      <c r="D2" s="1"/>
      <c r="E2" s="1"/>
      <c r="F2" s="2"/>
    </row>
    <row r="4" ht="12.75">
      <c r="A4" t="s">
        <v>90</v>
      </c>
    </row>
    <row r="6" spans="1:4" ht="22.5" customHeight="1">
      <c r="A6" s="69" t="s">
        <v>68</v>
      </c>
      <c r="B6" s="69" t="s">
        <v>91</v>
      </c>
      <c r="C6" s="69" t="s">
        <v>92</v>
      </c>
      <c r="D6" s="69" t="s">
        <v>69</v>
      </c>
    </row>
    <row r="7" spans="1:6" ht="25.5">
      <c r="A7" s="95">
        <v>1</v>
      </c>
      <c r="B7" s="77" t="str">
        <f>'Zad 1'!A4</f>
        <v>Część Nr 1 - dostawy podłoży Loewensteina-Jensena i testy do diagnostyki prątka gruźlicy</v>
      </c>
      <c r="C7" s="97">
        <f>'Zad 1'!H9</f>
        <v>0</v>
      </c>
      <c r="D7" s="97">
        <f>'Zad 1'!I9</f>
        <v>0</v>
      </c>
      <c r="E7" s="86"/>
      <c r="F7" s="87"/>
    </row>
    <row r="8" spans="1:6" ht="25.5">
      <c r="A8" s="95">
        <v>2</v>
      </c>
      <c r="B8" s="77" t="str">
        <f>'Zad 2'!A4</f>
        <v>Część Nr 2 - dostawa podłoży bakteriologiczne Loewensteina-Jensena z lekami</v>
      </c>
      <c r="C8" s="97">
        <f>'Zad 2'!H10</f>
        <v>0</v>
      </c>
      <c r="D8" s="97">
        <f>'Zad 2'!I10</f>
        <v>0</v>
      </c>
      <c r="E8" s="86"/>
      <c r="F8" s="87"/>
    </row>
    <row r="9" spans="1:6" ht="12.75">
      <c r="A9" s="95">
        <v>3</v>
      </c>
      <c r="B9" s="77" t="str">
        <f>'Zad 3'!A4</f>
        <v>Cześć nr 3 - dostawa odczynników chemicznych</v>
      </c>
      <c r="C9" s="97">
        <f>'Zad 3'!H9</f>
        <v>0</v>
      </c>
      <c r="D9" s="98">
        <f>'Zad 3'!I9</f>
        <v>0</v>
      </c>
      <c r="E9" s="96"/>
      <c r="F9" s="87"/>
    </row>
    <row r="10" spans="1:7" ht="25.5">
      <c r="A10" s="95">
        <v>4</v>
      </c>
      <c r="B10" s="77" t="str">
        <f>'Zad 4'!A4</f>
        <v>Część nr 4 - dostawa odczynników do analityki ogólnej</v>
      </c>
      <c r="C10" s="97">
        <f>'Zad 4'!H12</f>
        <v>0</v>
      </c>
      <c r="D10" s="97">
        <f>'Zad 4'!I12</f>
        <v>0</v>
      </c>
      <c r="E10" s="86"/>
      <c r="G10" s="86"/>
    </row>
    <row r="11" spans="1:7" ht="25.5">
      <c r="A11" s="95">
        <v>5</v>
      </c>
      <c r="B11" s="77" t="str">
        <f>'Zad 5'!A3</f>
        <v>Część nr 5 -  dostawy odczynników do koagulologii do koagulometru  OPTIC K3002</v>
      </c>
      <c r="C11" s="97">
        <f>'Zad 5'!H12</f>
        <v>0</v>
      </c>
      <c r="D11" s="97">
        <f>'Zad 5'!I12</f>
        <v>0</v>
      </c>
      <c r="E11" s="86"/>
      <c r="G11" s="86"/>
    </row>
    <row r="12" spans="1:8" ht="25.5">
      <c r="A12" s="95">
        <v>6</v>
      </c>
      <c r="B12" s="77" t="str">
        <f>'zad 6 CRP'!A4</f>
        <v>Część nr 6 - dostawy odczynników  do badania CRP na analizatorze  Epoll 200 </v>
      </c>
      <c r="C12" s="97">
        <f>'zad 6 CRP'!H10</f>
        <v>0</v>
      </c>
      <c r="D12" s="97">
        <f>'zad 6 CRP'!I10</f>
        <v>0</v>
      </c>
      <c r="E12" s="86"/>
      <c r="F12" s="89"/>
      <c r="G12" s="86"/>
      <c r="H12" s="87"/>
    </row>
    <row r="13" spans="1:8" ht="25.5">
      <c r="A13" s="95">
        <v>7</v>
      </c>
      <c r="B13" s="77" t="str">
        <f>'zad. 7'!A4</f>
        <v>Cześć nr 7 - dostawy sprzętu  laboratoryjnego sterylnego</v>
      </c>
      <c r="C13" s="97">
        <f>'zad. 7'!H12</f>
        <v>0</v>
      </c>
      <c r="D13" s="75">
        <f>'zad. 7'!I12</f>
        <v>0</v>
      </c>
      <c r="E13" s="86"/>
      <c r="F13" s="89"/>
      <c r="G13" s="86"/>
      <c r="H13" s="87"/>
    </row>
    <row r="14" spans="1:7" ht="14.25">
      <c r="A14" s="95">
        <v>8</v>
      </c>
      <c r="B14" s="83" t="s">
        <v>111</v>
      </c>
      <c r="C14" s="8">
        <f>'zad 8'!H12</f>
        <v>0</v>
      </c>
      <c r="D14" s="8">
        <f>'zad 8'!I12</f>
        <v>0</v>
      </c>
      <c r="E14" s="86"/>
      <c r="F14" s="89"/>
      <c r="G14" s="86"/>
    </row>
    <row r="15" spans="1:8" ht="25.5">
      <c r="A15" s="95">
        <v>9</v>
      </c>
      <c r="B15" s="93" t="s">
        <v>121</v>
      </c>
      <c r="C15" s="99">
        <f>'zad 9 '!H8</f>
        <v>0</v>
      </c>
      <c r="D15" s="99">
        <f>'zad 9 '!I8</f>
        <v>0</v>
      </c>
      <c r="F15" s="17"/>
      <c r="H15" s="17"/>
    </row>
    <row r="16" spans="1:6" ht="25.5">
      <c r="A16" s="95">
        <v>10</v>
      </c>
      <c r="B16" s="93" t="s">
        <v>120</v>
      </c>
      <c r="C16" s="100">
        <f>'zad 10'!H8</f>
        <v>0</v>
      </c>
      <c r="D16" s="100">
        <f>'zad 10'!I8</f>
        <v>0</v>
      </c>
      <c r="E16" s="23"/>
      <c r="F16" s="87"/>
    </row>
    <row r="17" spans="1:4" ht="24" customHeight="1">
      <c r="A17" s="113" t="s">
        <v>7</v>
      </c>
      <c r="B17" s="113"/>
      <c r="C17" s="78">
        <f>SUM(C7:C16)</f>
        <v>0</v>
      </c>
      <c r="D17" s="78">
        <f>SUM(D7:D16)</f>
        <v>0</v>
      </c>
    </row>
    <row r="19" ht="12.75">
      <c r="C19" s="87"/>
    </row>
    <row r="23" ht="12.75">
      <c r="I23" s="87"/>
    </row>
    <row r="28" spans="4:5" ht="12.75">
      <c r="D28" s="87"/>
      <c r="E28" s="86"/>
    </row>
    <row r="29" spans="4:5" ht="12.75">
      <c r="D29" s="87"/>
      <c r="E29" s="86"/>
    </row>
    <row r="30" spans="4:8" ht="12.75">
      <c r="D30" s="87"/>
      <c r="H30" s="87"/>
    </row>
  </sheetData>
  <sheetProtection/>
  <mergeCells count="1"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43.140625" style="0" customWidth="1"/>
    <col min="3" max="3" width="34.421875" style="0" customWidth="1"/>
    <col min="5" max="5" width="13.00390625" style="0" customWidth="1"/>
    <col min="8" max="8" width="9.7109375" style="0" customWidth="1"/>
    <col min="9" max="9" width="10.28125" style="0" customWidth="1"/>
    <col min="10" max="10" width="12.8515625" style="0" customWidth="1"/>
  </cols>
  <sheetData>
    <row r="1" spans="1:8" ht="14.25">
      <c r="A1" s="68" t="s">
        <v>135</v>
      </c>
      <c r="B1" s="1"/>
      <c r="C1" s="1"/>
      <c r="D1" s="1"/>
      <c r="E1" s="1"/>
      <c r="F1" s="1"/>
      <c r="G1" s="1"/>
      <c r="H1" s="1"/>
    </row>
    <row r="2" spans="1:8" ht="14.25">
      <c r="A2" s="35" t="s">
        <v>122</v>
      </c>
      <c r="B2" s="1"/>
      <c r="C2" s="1"/>
      <c r="D2" s="1"/>
      <c r="E2" s="1"/>
      <c r="F2" s="2" t="s">
        <v>19</v>
      </c>
      <c r="G2" s="1"/>
      <c r="H2" s="1"/>
    </row>
    <row r="3" spans="1:8" ht="14.25">
      <c r="A3" s="35"/>
      <c r="B3" s="1"/>
      <c r="C3" s="1"/>
      <c r="D3" s="1"/>
      <c r="E3" s="1"/>
      <c r="F3" s="2"/>
      <c r="G3" s="1"/>
      <c r="H3" s="1"/>
    </row>
    <row r="4" ht="24.75" customHeight="1">
      <c r="A4" s="17" t="s">
        <v>78</v>
      </c>
    </row>
    <row r="5" spans="1:12" ht="37.5" customHeight="1">
      <c r="A5" s="3" t="s">
        <v>43</v>
      </c>
      <c r="B5" s="3" t="s">
        <v>11</v>
      </c>
      <c r="C5" s="3" t="s">
        <v>64</v>
      </c>
      <c r="D5" s="3" t="s">
        <v>1</v>
      </c>
      <c r="E5" s="3" t="s">
        <v>60</v>
      </c>
      <c r="F5" s="3" t="s">
        <v>47</v>
      </c>
      <c r="G5" s="3" t="s">
        <v>3</v>
      </c>
      <c r="H5" s="3" t="s">
        <v>4</v>
      </c>
      <c r="I5" s="3" t="s">
        <v>5</v>
      </c>
      <c r="J5" s="59" t="s">
        <v>70</v>
      </c>
      <c r="K5" s="91"/>
      <c r="L5" s="114"/>
    </row>
    <row r="6" spans="1:10" ht="69" customHeight="1">
      <c r="A6" s="4" t="s">
        <v>24</v>
      </c>
      <c r="B6" s="5" t="s">
        <v>136</v>
      </c>
      <c r="C6" s="3"/>
      <c r="D6" s="4" t="s">
        <v>14</v>
      </c>
      <c r="E6" s="4">
        <v>4500</v>
      </c>
      <c r="F6" s="8"/>
      <c r="G6" s="18">
        <v>0.08</v>
      </c>
      <c r="H6" s="8">
        <f>E6*F6</f>
        <v>0</v>
      </c>
      <c r="I6" s="8">
        <f>H6*1.08</f>
        <v>0</v>
      </c>
      <c r="J6" s="58"/>
    </row>
    <row r="7" spans="1:10" ht="48" customHeight="1">
      <c r="A7" s="4" t="s">
        <v>48</v>
      </c>
      <c r="B7" s="5" t="s">
        <v>49</v>
      </c>
      <c r="C7" s="3"/>
      <c r="D7" s="4" t="s">
        <v>6</v>
      </c>
      <c r="E7" s="4">
        <v>3</v>
      </c>
      <c r="F7" s="8"/>
      <c r="G7" s="18">
        <v>0.08</v>
      </c>
      <c r="H7" s="8">
        <f>E7*F7</f>
        <v>0</v>
      </c>
      <c r="I7" s="8">
        <f>H7*1.08</f>
        <v>0</v>
      </c>
      <c r="J7" s="58"/>
    </row>
    <row r="8" spans="1:10" ht="48" customHeight="1">
      <c r="A8" s="4" t="s">
        <v>117</v>
      </c>
      <c r="B8" s="5" t="s">
        <v>63</v>
      </c>
      <c r="C8" s="3"/>
      <c r="D8" s="4" t="s">
        <v>8</v>
      </c>
      <c r="E8" s="4">
        <v>5</v>
      </c>
      <c r="F8" s="8"/>
      <c r="G8" s="18">
        <v>0.08</v>
      </c>
      <c r="H8" s="8">
        <f>E8*F8</f>
        <v>0</v>
      </c>
      <c r="I8" s="8">
        <f>H8*1.08</f>
        <v>0</v>
      </c>
      <c r="J8" s="58"/>
    </row>
    <row r="9" spans="1:9" ht="21.75" customHeight="1">
      <c r="A9" s="110" t="s">
        <v>67</v>
      </c>
      <c r="B9" s="111"/>
      <c r="C9" s="111"/>
      <c r="D9" s="111"/>
      <c r="E9" s="111"/>
      <c r="F9" s="111"/>
      <c r="G9" s="112"/>
      <c r="H9" s="8">
        <f>SUM(H6:H8)</f>
        <v>0</v>
      </c>
      <c r="I9" s="8">
        <f>SUM(I6:I8)</f>
        <v>0</v>
      </c>
    </row>
    <row r="12" ht="12.75">
      <c r="G12" t="s">
        <v>57</v>
      </c>
    </row>
    <row r="13" spans="2:7" ht="12.75">
      <c r="B13" s="15"/>
      <c r="G13" t="s">
        <v>20</v>
      </c>
    </row>
  </sheetData>
  <sheetProtection/>
  <mergeCells count="1">
    <mergeCell ref="A9:G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3.8515625" style="0" customWidth="1"/>
    <col min="2" max="2" width="39.8515625" style="0" customWidth="1"/>
    <col min="3" max="3" width="33.140625" style="0" customWidth="1"/>
    <col min="4" max="4" width="10.00390625" style="0" customWidth="1"/>
    <col min="5" max="5" width="12.00390625" style="0" customWidth="1"/>
    <col min="6" max="6" width="11.421875" style="0" customWidth="1"/>
    <col min="8" max="8" width="12.00390625" style="0" customWidth="1"/>
    <col min="9" max="9" width="12.57421875" style="0" customWidth="1"/>
    <col min="10" max="10" width="17.140625" style="0" customWidth="1"/>
  </cols>
  <sheetData>
    <row r="1" spans="1:8" ht="14.25">
      <c r="A1" s="68" t="s">
        <v>135</v>
      </c>
      <c r="B1" s="1"/>
      <c r="C1" s="1"/>
      <c r="D1" s="1"/>
      <c r="E1" s="1"/>
      <c r="F1" s="1"/>
      <c r="G1" s="1"/>
      <c r="H1" s="1"/>
    </row>
    <row r="2" spans="1:6" s="1" customFormat="1" ht="14.25">
      <c r="A2" s="35" t="s">
        <v>122</v>
      </c>
      <c r="F2" s="2" t="s">
        <v>19</v>
      </c>
    </row>
    <row r="3" spans="1:6" s="1" customFormat="1" ht="14.25">
      <c r="A3" s="35"/>
      <c r="F3" s="2"/>
    </row>
    <row r="4" ht="32.25" customHeight="1">
      <c r="A4" s="2" t="s">
        <v>79</v>
      </c>
    </row>
    <row r="5" spans="1:10" s="10" customFormat="1" ht="48.75" customHeight="1">
      <c r="A5" s="3" t="s">
        <v>43</v>
      </c>
      <c r="B5" s="3" t="s">
        <v>11</v>
      </c>
      <c r="C5" s="3" t="s">
        <v>64</v>
      </c>
      <c r="D5" s="3" t="s">
        <v>1</v>
      </c>
      <c r="E5" s="3" t="s">
        <v>60</v>
      </c>
      <c r="F5" s="3" t="s">
        <v>47</v>
      </c>
      <c r="G5" s="3" t="s">
        <v>3</v>
      </c>
      <c r="H5" s="3" t="s">
        <v>4</v>
      </c>
      <c r="I5" s="3" t="s">
        <v>5</v>
      </c>
      <c r="J5" s="3" t="s">
        <v>70</v>
      </c>
    </row>
    <row r="6" spans="1:10" s="10" customFormat="1" ht="48" customHeight="1">
      <c r="A6" s="4" t="s">
        <v>25</v>
      </c>
      <c r="B6" s="5" t="s">
        <v>89</v>
      </c>
      <c r="C6" s="3"/>
      <c r="D6" s="3" t="s">
        <v>14</v>
      </c>
      <c r="E6" s="70">
        <v>220</v>
      </c>
      <c r="F6" s="8"/>
      <c r="G6" s="7">
        <v>0.08</v>
      </c>
      <c r="H6" s="8">
        <f>E6*F6</f>
        <v>0</v>
      </c>
      <c r="I6" s="8">
        <f>H6*1.08</f>
        <v>0</v>
      </c>
      <c r="J6" s="61"/>
    </row>
    <row r="7" spans="1:10" s="10" customFormat="1" ht="51.75" customHeight="1">
      <c r="A7" s="4" t="s">
        <v>26</v>
      </c>
      <c r="B7" s="5" t="s">
        <v>12</v>
      </c>
      <c r="C7" s="3"/>
      <c r="D7" s="4" t="s">
        <v>14</v>
      </c>
      <c r="E7" s="71">
        <v>220</v>
      </c>
      <c r="F7" s="8"/>
      <c r="G7" s="7">
        <v>0.08</v>
      </c>
      <c r="H7" s="8">
        <f>E7*F7</f>
        <v>0</v>
      </c>
      <c r="I7" s="8">
        <f>H7*1.08</f>
        <v>0</v>
      </c>
      <c r="J7" s="61"/>
    </row>
    <row r="8" spans="1:10" s="10" customFormat="1" ht="39.75" customHeight="1">
      <c r="A8" s="4" t="s">
        <v>27</v>
      </c>
      <c r="B8" s="5" t="s">
        <v>13</v>
      </c>
      <c r="C8" s="3"/>
      <c r="D8" s="4" t="s">
        <v>14</v>
      </c>
      <c r="E8" s="71">
        <v>220</v>
      </c>
      <c r="F8" s="8"/>
      <c r="G8" s="7">
        <v>0.08</v>
      </c>
      <c r="H8" s="8">
        <f>E8*F8</f>
        <v>0</v>
      </c>
      <c r="I8" s="8">
        <f>H8*1.08</f>
        <v>0</v>
      </c>
      <c r="J8" s="61"/>
    </row>
    <row r="9" spans="1:10" s="10" customFormat="1" ht="39.75" customHeight="1">
      <c r="A9" s="4" t="s">
        <v>28</v>
      </c>
      <c r="B9" s="5" t="s">
        <v>93</v>
      </c>
      <c r="C9" s="3"/>
      <c r="D9" s="4" t="s">
        <v>14</v>
      </c>
      <c r="E9" s="70">
        <v>220</v>
      </c>
      <c r="F9" s="8"/>
      <c r="G9" s="7">
        <v>0.08</v>
      </c>
      <c r="H9" s="8">
        <f>E9*F9</f>
        <v>0</v>
      </c>
      <c r="I9" s="8">
        <f>H9*1.08</f>
        <v>0</v>
      </c>
      <c r="J9" s="61"/>
    </row>
    <row r="10" spans="1:9" ht="24.75" customHeight="1">
      <c r="A10" s="110" t="s">
        <v>67</v>
      </c>
      <c r="B10" s="111"/>
      <c r="C10" s="111"/>
      <c r="D10" s="111"/>
      <c r="E10" s="111"/>
      <c r="F10" s="111"/>
      <c r="G10" s="112"/>
      <c r="H10" s="16">
        <f>SUM(H6:H9)</f>
        <v>0</v>
      </c>
      <c r="I10" s="16">
        <f>SUM(I6:I9)</f>
        <v>0</v>
      </c>
    </row>
    <row r="14" ht="12.75">
      <c r="G14" t="s">
        <v>57</v>
      </c>
    </row>
    <row r="15" ht="12.75">
      <c r="G15" t="s">
        <v>20</v>
      </c>
    </row>
  </sheetData>
  <sheetProtection/>
  <mergeCells count="1">
    <mergeCell ref="A10:G10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34.57421875" style="1" customWidth="1"/>
    <col min="4" max="4" width="7.57421875" style="1" customWidth="1"/>
    <col min="5" max="5" width="12.00390625" style="1" customWidth="1"/>
    <col min="6" max="6" width="10.8515625" style="1" customWidth="1"/>
    <col min="7" max="7" width="9.140625" style="1" customWidth="1"/>
    <col min="8" max="8" width="12.00390625" style="1" customWidth="1"/>
    <col min="9" max="9" width="11.7109375" style="1" customWidth="1"/>
    <col min="10" max="10" width="15.57421875" style="1" customWidth="1"/>
    <col min="11" max="16384" width="9.140625" style="1" customWidth="1"/>
  </cols>
  <sheetData>
    <row r="1" ht="14.25">
      <c r="A1" s="68" t="s">
        <v>135</v>
      </c>
    </row>
    <row r="2" spans="1:6" ht="14.25">
      <c r="A2" s="35" t="s">
        <v>122</v>
      </c>
      <c r="F2" s="2" t="s">
        <v>19</v>
      </c>
    </row>
    <row r="3" spans="1:6" ht="14.25">
      <c r="A3" s="35"/>
      <c r="F3" s="2"/>
    </row>
    <row r="4" spans="1:2" ht="34.5" customHeight="1">
      <c r="A4" s="17" t="s">
        <v>82</v>
      </c>
      <c r="B4" s="2"/>
    </row>
    <row r="5" spans="1:11" ht="48.75" customHeight="1">
      <c r="A5" s="3" t="s">
        <v>43</v>
      </c>
      <c r="B5" s="3" t="s">
        <v>15</v>
      </c>
      <c r="C5" s="3" t="s">
        <v>64</v>
      </c>
      <c r="D5" s="3" t="s">
        <v>1</v>
      </c>
      <c r="E5" s="3" t="s">
        <v>60</v>
      </c>
      <c r="F5" s="3" t="s">
        <v>46</v>
      </c>
      <c r="G5" s="3" t="s">
        <v>3</v>
      </c>
      <c r="H5" s="3" t="s">
        <v>4</v>
      </c>
      <c r="I5" s="3" t="s">
        <v>5</v>
      </c>
      <c r="J5" s="69" t="s">
        <v>70</v>
      </c>
      <c r="K5" s="2"/>
    </row>
    <row r="6" spans="1:10" ht="19.5" customHeight="1">
      <c r="A6" s="4" t="s">
        <v>58</v>
      </c>
      <c r="B6" s="6" t="s">
        <v>50</v>
      </c>
      <c r="C6" s="3"/>
      <c r="D6" s="4" t="s">
        <v>8</v>
      </c>
      <c r="E6" s="4">
        <v>3</v>
      </c>
      <c r="F6" s="67"/>
      <c r="G6" s="18">
        <v>0.23</v>
      </c>
      <c r="H6" s="8">
        <f>E6*F6</f>
        <v>0</v>
      </c>
      <c r="I6" s="8">
        <f>H6*1.23</f>
        <v>0</v>
      </c>
      <c r="J6" s="62"/>
    </row>
    <row r="7" spans="1:10" ht="19.5" customHeight="1">
      <c r="A7" s="4" t="s">
        <v>77</v>
      </c>
      <c r="B7" s="6" t="s">
        <v>97</v>
      </c>
      <c r="C7" s="3"/>
      <c r="D7" s="4" t="s">
        <v>8</v>
      </c>
      <c r="E7" s="4">
        <v>2</v>
      </c>
      <c r="F7" s="67"/>
      <c r="G7" s="18">
        <v>0.23</v>
      </c>
      <c r="H7" s="8">
        <f>E7*F7</f>
        <v>0</v>
      </c>
      <c r="I7" s="8">
        <f>H7*1.23</f>
        <v>0</v>
      </c>
      <c r="J7" s="62"/>
    </row>
    <row r="8" spans="1:10" ht="19.5" customHeight="1">
      <c r="A8" s="4" t="s">
        <v>59</v>
      </c>
      <c r="B8" s="5" t="s">
        <v>98</v>
      </c>
      <c r="C8" s="3"/>
      <c r="D8" s="4" t="s">
        <v>8</v>
      </c>
      <c r="E8" s="4">
        <v>2</v>
      </c>
      <c r="F8" s="67"/>
      <c r="G8" s="18">
        <v>0.23</v>
      </c>
      <c r="H8" s="8">
        <f>E8*F8</f>
        <v>0</v>
      </c>
      <c r="I8" s="8">
        <f>H8*1.23</f>
        <v>0</v>
      </c>
      <c r="J8" s="62"/>
    </row>
    <row r="9" spans="1:9" ht="19.5" customHeight="1">
      <c r="A9" s="110" t="s">
        <v>67</v>
      </c>
      <c r="B9" s="111"/>
      <c r="C9" s="111"/>
      <c r="D9" s="111"/>
      <c r="E9" s="111"/>
      <c r="F9" s="111"/>
      <c r="G9" s="112"/>
      <c r="H9" s="16">
        <f>SUM(H6:H8)</f>
        <v>0</v>
      </c>
      <c r="I9" s="85">
        <f>SUM(I6:I8)</f>
        <v>0</v>
      </c>
    </row>
    <row r="13" ht="12.75">
      <c r="G13" s="2" t="s">
        <v>21</v>
      </c>
    </row>
    <row r="14" ht="12.75">
      <c r="G14" s="14" t="s">
        <v>20</v>
      </c>
    </row>
    <row r="20" ht="12.75">
      <c r="A20" s="2"/>
    </row>
    <row r="29" ht="12.75">
      <c r="F29" s="17"/>
    </row>
  </sheetData>
  <sheetProtection/>
  <mergeCells count="1">
    <mergeCell ref="A9:G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106" zoomScaleNormal="106" zoomScalePageLayoutView="0" workbookViewId="0" topLeftCell="A1">
      <selection activeCell="A1" sqref="A1:IV1"/>
    </sheetView>
  </sheetViews>
  <sheetFormatPr defaultColWidth="9.140625" defaultRowHeight="12.75"/>
  <cols>
    <col min="1" max="1" width="3.8515625" style="0" customWidth="1"/>
    <col min="2" max="2" width="33.8515625" style="0" customWidth="1"/>
    <col min="3" max="3" width="33.7109375" style="0" customWidth="1"/>
    <col min="4" max="4" width="7.57421875" style="0" customWidth="1"/>
    <col min="5" max="5" width="12.00390625" style="0" customWidth="1"/>
    <col min="6" max="6" width="11.28125" style="0" customWidth="1"/>
    <col min="8" max="8" width="12.421875" style="0" customWidth="1"/>
    <col min="9" max="9" width="12.57421875" style="0" customWidth="1"/>
    <col min="10" max="10" width="15.7109375" style="0" customWidth="1"/>
  </cols>
  <sheetData>
    <row r="1" spans="1:8" ht="14.25">
      <c r="A1" s="68" t="s">
        <v>135</v>
      </c>
      <c r="B1" s="1"/>
      <c r="C1" s="1"/>
      <c r="D1" s="1"/>
      <c r="E1" s="1"/>
      <c r="F1" s="1"/>
      <c r="G1" s="1"/>
      <c r="H1" s="1"/>
    </row>
    <row r="2" spans="1:6" ht="14.25">
      <c r="A2" s="35" t="s">
        <v>122</v>
      </c>
      <c r="B2" s="1"/>
      <c r="C2" s="1"/>
      <c r="D2" s="1"/>
      <c r="E2" s="1"/>
      <c r="F2" s="2" t="s">
        <v>19</v>
      </c>
    </row>
    <row r="3" spans="1:6" ht="14.25">
      <c r="A3" s="35"/>
      <c r="B3" s="1"/>
      <c r="C3" s="1"/>
      <c r="D3" s="1"/>
      <c r="E3" s="1"/>
      <c r="F3" s="2"/>
    </row>
    <row r="4" spans="1:8" ht="36" customHeight="1">
      <c r="A4" s="17" t="s">
        <v>83</v>
      </c>
      <c r="B4" s="2"/>
      <c r="C4" s="1"/>
      <c r="D4" s="1"/>
      <c r="E4" s="1"/>
      <c r="F4" s="1"/>
      <c r="G4" s="1"/>
      <c r="H4" s="1"/>
    </row>
    <row r="5" spans="1:11" ht="48.75" customHeight="1">
      <c r="A5" s="3" t="s">
        <v>43</v>
      </c>
      <c r="B5" s="3" t="s">
        <v>15</v>
      </c>
      <c r="C5" s="3" t="s">
        <v>64</v>
      </c>
      <c r="D5" s="3" t="s">
        <v>1</v>
      </c>
      <c r="E5" s="3" t="s">
        <v>60</v>
      </c>
      <c r="F5" s="3" t="s">
        <v>46</v>
      </c>
      <c r="G5" s="3" t="s">
        <v>3</v>
      </c>
      <c r="H5" s="3" t="s">
        <v>4</v>
      </c>
      <c r="I5" s="3" t="s">
        <v>5</v>
      </c>
      <c r="J5" s="59" t="s">
        <v>70</v>
      </c>
      <c r="K5" s="90"/>
    </row>
    <row r="6" spans="1:10" ht="19.5" customHeight="1">
      <c r="A6" s="4" t="s">
        <v>29</v>
      </c>
      <c r="B6" s="5" t="s">
        <v>86</v>
      </c>
      <c r="C6" s="3"/>
      <c r="D6" s="4" t="s">
        <v>6</v>
      </c>
      <c r="E6" s="9">
        <v>2</v>
      </c>
      <c r="F6" s="8"/>
      <c r="G6" s="7">
        <v>0.08</v>
      </c>
      <c r="H6" s="8">
        <f>E6*F6</f>
        <v>0</v>
      </c>
      <c r="I6" s="8">
        <f>H6*1.23</f>
        <v>0</v>
      </c>
      <c r="J6" s="58"/>
    </row>
    <row r="7" spans="1:10" ht="25.5">
      <c r="A7" s="4" t="s">
        <v>30</v>
      </c>
      <c r="B7" s="5" t="s">
        <v>16</v>
      </c>
      <c r="C7" s="3"/>
      <c r="D7" s="4" t="s">
        <v>6</v>
      </c>
      <c r="E7" s="9">
        <v>2</v>
      </c>
      <c r="F7" s="8"/>
      <c r="G7" s="7">
        <v>0.23</v>
      </c>
      <c r="H7" s="8">
        <f>E7*F7</f>
        <v>0</v>
      </c>
      <c r="I7" s="8">
        <f>H7*1.23</f>
        <v>0</v>
      </c>
      <c r="J7" s="58"/>
    </row>
    <row r="8" spans="1:10" ht="19.5" customHeight="1">
      <c r="A8" s="4" t="s">
        <v>31</v>
      </c>
      <c r="B8" s="5" t="s">
        <v>17</v>
      </c>
      <c r="C8" s="3"/>
      <c r="D8" s="4" t="s">
        <v>8</v>
      </c>
      <c r="E8" s="4">
        <v>2</v>
      </c>
      <c r="F8" s="8"/>
      <c r="G8" s="7">
        <v>0.08</v>
      </c>
      <c r="H8" s="8">
        <f>E8*F8</f>
        <v>0</v>
      </c>
      <c r="I8" s="8">
        <f>H8*1.23</f>
        <v>0</v>
      </c>
      <c r="J8" s="58"/>
    </row>
    <row r="9" spans="1:10" ht="19.5" customHeight="1">
      <c r="A9" s="4" t="s">
        <v>32</v>
      </c>
      <c r="B9" s="12" t="s">
        <v>18</v>
      </c>
      <c r="C9" s="3"/>
      <c r="D9" s="4" t="s">
        <v>8</v>
      </c>
      <c r="E9" s="4">
        <v>2</v>
      </c>
      <c r="F9" s="8"/>
      <c r="G9" s="7">
        <v>0.23</v>
      </c>
      <c r="H9" s="8">
        <f>E9*F9</f>
        <v>0</v>
      </c>
      <c r="I9" s="8">
        <f>H9*1.23</f>
        <v>0</v>
      </c>
      <c r="J9" s="58"/>
    </row>
    <row r="10" spans="1:10" ht="24.75" customHeight="1">
      <c r="A10" s="4" t="s">
        <v>118</v>
      </c>
      <c r="B10" s="5" t="s">
        <v>44</v>
      </c>
      <c r="C10" s="34"/>
      <c r="D10" s="4" t="s">
        <v>8</v>
      </c>
      <c r="E10" s="4">
        <v>2</v>
      </c>
      <c r="F10" s="20"/>
      <c r="G10" s="84">
        <v>0.08</v>
      </c>
      <c r="H10" s="8">
        <f>E10*F10</f>
        <v>0</v>
      </c>
      <c r="I10" s="8">
        <f>H10*1.23</f>
        <v>0</v>
      </c>
      <c r="J10" s="58"/>
    </row>
    <row r="11" spans="1:11" ht="25.5" customHeight="1" hidden="1">
      <c r="A11" s="4"/>
      <c r="J11" s="58"/>
      <c r="K11">
        <f>G11*H11</f>
        <v>0</v>
      </c>
    </row>
    <row r="12" spans="1:9" ht="24" customHeight="1">
      <c r="A12" s="110" t="s">
        <v>67</v>
      </c>
      <c r="B12" s="111"/>
      <c r="C12" s="111"/>
      <c r="D12" s="111"/>
      <c r="E12" s="111"/>
      <c r="F12" s="111"/>
      <c r="G12" s="112"/>
      <c r="H12" s="8">
        <f>SUM(H6:H10)</f>
        <v>0</v>
      </c>
      <c r="I12" s="8">
        <f>SUM(I6:I10)</f>
        <v>0</v>
      </c>
    </row>
    <row r="15" spans="2:16" ht="12.7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ht="12.75">
      <c r="B16" s="21"/>
      <c r="C16" s="21"/>
      <c r="D16" s="21"/>
      <c r="E16" s="21"/>
      <c r="F16" s="21"/>
      <c r="G16" s="2" t="s">
        <v>21</v>
      </c>
      <c r="H16" s="21"/>
      <c r="I16" s="21"/>
      <c r="J16" s="21"/>
      <c r="K16" s="21"/>
      <c r="L16" s="21"/>
      <c r="M16" s="21"/>
      <c r="N16" s="21"/>
      <c r="O16" s="21"/>
      <c r="P16" s="21"/>
    </row>
    <row r="17" spans="2:16" ht="12.75">
      <c r="B17" s="21"/>
      <c r="C17" s="21"/>
      <c r="D17" s="21"/>
      <c r="E17" s="21"/>
      <c r="F17" s="21"/>
      <c r="G17" s="14" t="s">
        <v>20</v>
      </c>
      <c r="H17" s="21"/>
      <c r="I17" s="21"/>
      <c r="J17" s="21"/>
      <c r="K17" s="21"/>
      <c r="L17" s="21"/>
      <c r="M17" s="21"/>
      <c r="N17" s="21"/>
      <c r="O17" s="21"/>
      <c r="P17" s="21"/>
    </row>
    <row r="18" spans="2:16" ht="12.7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22" ht="12.75">
      <c r="C22" s="87"/>
    </row>
    <row r="23" ht="12.75">
      <c r="C23" s="87"/>
    </row>
    <row r="24" ht="12.75">
      <c r="C24" s="87"/>
    </row>
  </sheetData>
  <sheetProtection/>
  <mergeCells count="1">
    <mergeCell ref="A12:G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3.7109375" style="0" customWidth="1"/>
    <col min="2" max="2" width="47.28125" style="0" customWidth="1"/>
    <col min="3" max="3" width="34.140625" style="0" customWidth="1"/>
    <col min="4" max="4" width="7.57421875" style="0" customWidth="1"/>
    <col min="5" max="5" width="12.00390625" style="0" customWidth="1"/>
    <col min="6" max="6" width="13.8515625" style="0" customWidth="1"/>
    <col min="7" max="7" width="7.7109375" style="0" customWidth="1"/>
    <col min="8" max="8" width="11.7109375" style="0" customWidth="1"/>
    <col min="9" max="9" width="12.421875" style="0" customWidth="1"/>
    <col min="10" max="10" width="17.7109375" style="0" customWidth="1"/>
  </cols>
  <sheetData>
    <row r="1" spans="1:8" ht="14.25">
      <c r="A1" s="68" t="s">
        <v>135</v>
      </c>
      <c r="B1" s="1"/>
      <c r="C1" s="1"/>
      <c r="D1" s="1"/>
      <c r="E1" s="1"/>
      <c r="F1" s="1"/>
      <c r="G1" s="1"/>
      <c r="H1" s="1"/>
    </row>
    <row r="2" spans="1:6" ht="14.25">
      <c r="A2" s="35" t="s">
        <v>122</v>
      </c>
      <c r="B2" s="1"/>
      <c r="C2" s="1"/>
      <c r="D2" s="1"/>
      <c r="E2" s="1"/>
      <c r="F2" s="2" t="s">
        <v>19</v>
      </c>
    </row>
    <row r="3" spans="1:3" ht="35.25" customHeight="1">
      <c r="A3" s="17" t="s">
        <v>84</v>
      </c>
      <c r="B3" s="35"/>
      <c r="C3" s="1"/>
    </row>
    <row r="4" spans="1:11" ht="38.25">
      <c r="A4" s="3" t="s">
        <v>43</v>
      </c>
      <c r="B4" s="3" t="s">
        <v>15</v>
      </c>
      <c r="C4" s="3" t="s">
        <v>64</v>
      </c>
      <c r="D4" s="3" t="s">
        <v>1</v>
      </c>
      <c r="E4" s="3" t="s">
        <v>60</v>
      </c>
      <c r="F4" s="3" t="s">
        <v>46</v>
      </c>
      <c r="G4" s="3" t="s">
        <v>3</v>
      </c>
      <c r="H4" s="11" t="s">
        <v>4</v>
      </c>
      <c r="I4" s="63" t="s">
        <v>5</v>
      </c>
      <c r="J4" s="59" t="s">
        <v>70</v>
      </c>
      <c r="K4" s="91"/>
    </row>
    <row r="5" spans="1:10" ht="45" customHeight="1">
      <c r="A5" s="4" t="s">
        <v>33</v>
      </c>
      <c r="B5" s="5" t="s">
        <v>88</v>
      </c>
      <c r="C5" s="3"/>
      <c r="D5" s="4" t="s">
        <v>9</v>
      </c>
      <c r="E5" s="9">
        <v>3</v>
      </c>
      <c r="F5" s="8"/>
      <c r="G5" s="18">
        <v>0.08</v>
      </c>
      <c r="H5" s="8">
        <f>F5*E5</f>
        <v>0</v>
      </c>
      <c r="I5" s="64">
        <f aca="true" t="shared" si="0" ref="I5:I10">H5*1.08</f>
        <v>0</v>
      </c>
      <c r="J5" s="58"/>
    </row>
    <row r="6" spans="1:10" ht="39.75" customHeight="1">
      <c r="A6" s="4" t="s">
        <v>34</v>
      </c>
      <c r="B6" s="5" t="s">
        <v>52</v>
      </c>
      <c r="C6" s="3"/>
      <c r="D6" s="4" t="s">
        <v>9</v>
      </c>
      <c r="E6" s="9">
        <v>4</v>
      </c>
      <c r="F6" s="8"/>
      <c r="G6" s="18">
        <v>0.08</v>
      </c>
      <c r="H6" s="8">
        <f aca="true" t="shared" si="1" ref="H6:H11">F6*E6</f>
        <v>0</v>
      </c>
      <c r="I6" s="64">
        <f t="shared" si="0"/>
        <v>0</v>
      </c>
      <c r="J6" s="58"/>
    </row>
    <row r="7" spans="1:10" ht="38.25" customHeight="1">
      <c r="A7" s="4" t="s">
        <v>35</v>
      </c>
      <c r="B7" s="5" t="s">
        <v>53</v>
      </c>
      <c r="C7" s="3"/>
      <c r="D7" s="4" t="s">
        <v>9</v>
      </c>
      <c r="E7" s="9">
        <v>2</v>
      </c>
      <c r="F7" s="8"/>
      <c r="G7" s="18">
        <v>0.08</v>
      </c>
      <c r="H7" s="8">
        <f t="shared" si="1"/>
        <v>0</v>
      </c>
      <c r="I7" s="64">
        <f t="shared" si="0"/>
        <v>0</v>
      </c>
      <c r="J7" s="58"/>
    </row>
    <row r="8" spans="1:10" ht="45.75" customHeight="1">
      <c r="A8" s="4" t="s">
        <v>36</v>
      </c>
      <c r="B8" s="5" t="s">
        <v>54</v>
      </c>
      <c r="C8" s="3"/>
      <c r="D8" s="4" t="s">
        <v>9</v>
      </c>
      <c r="E8" s="9">
        <v>2</v>
      </c>
      <c r="F8" s="8"/>
      <c r="G8" s="18">
        <v>0.08</v>
      </c>
      <c r="H8" s="8">
        <f t="shared" si="1"/>
        <v>0</v>
      </c>
      <c r="I8" s="64">
        <f t="shared" si="0"/>
        <v>0</v>
      </c>
      <c r="J8" s="58"/>
    </row>
    <row r="9" spans="1:10" ht="48.75" customHeight="1">
      <c r="A9" s="4" t="s">
        <v>37</v>
      </c>
      <c r="B9" s="5" t="s">
        <v>80</v>
      </c>
      <c r="C9" s="3"/>
      <c r="D9" s="4" t="s">
        <v>9</v>
      </c>
      <c r="E9" s="9">
        <v>1</v>
      </c>
      <c r="F9" s="8"/>
      <c r="G9" s="18">
        <v>0.08</v>
      </c>
      <c r="H9" s="8">
        <f t="shared" si="1"/>
        <v>0</v>
      </c>
      <c r="I9" s="64">
        <f t="shared" si="0"/>
        <v>0</v>
      </c>
      <c r="J9" s="58"/>
    </row>
    <row r="10" spans="1:10" ht="40.5" customHeight="1">
      <c r="A10" s="4" t="s">
        <v>38</v>
      </c>
      <c r="B10" s="5" t="s">
        <v>105</v>
      </c>
      <c r="C10" s="3"/>
      <c r="D10" s="4" t="s">
        <v>9</v>
      </c>
      <c r="E10" s="9">
        <v>8</v>
      </c>
      <c r="F10" s="8"/>
      <c r="G10" s="18">
        <v>0.08</v>
      </c>
      <c r="H10" s="8">
        <f t="shared" si="1"/>
        <v>0</v>
      </c>
      <c r="I10" s="64">
        <f t="shared" si="0"/>
        <v>0</v>
      </c>
      <c r="J10" s="58"/>
    </row>
    <row r="11" spans="1:10" ht="39" customHeight="1">
      <c r="A11" s="4" t="s">
        <v>39</v>
      </c>
      <c r="B11" s="22" t="s">
        <v>51</v>
      </c>
      <c r="C11" s="31"/>
      <c r="D11" s="31" t="s">
        <v>10</v>
      </c>
      <c r="E11" s="32">
        <v>5</v>
      </c>
      <c r="F11" s="19"/>
      <c r="G11" s="33">
        <v>0.23</v>
      </c>
      <c r="H11" s="8">
        <f t="shared" si="1"/>
        <v>0</v>
      </c>
      <c r="I11" s="64">
        <f>H11*1.23</f>
        <v>0</v>
      </c>
      <c r="J11" s="58"/>
    </row>
    <row r="12" spans="1:9" ht="19.5" customHeight="1">
      <c r="A12" s="110" t="s">
        <v>67</v>
      </c>
      <c r="B12" s="111"/>
      <c r="C12" s="111"/>
      <c r="D12" s="111"/>
      <c r="E12" s="111"/>
      <c r="F12" s="111"/>
      <c r="G12" s="112"/>
      <c r="H12" s="65">
        <f>SUM(H5:H11)</f>
        <v>0</v>
      </c>
      <c r="I12" s="66">
        <f>SUM(I5:I11)</f>
        <v>0</v>
      </c>
    </row>
    <row r="15" ht="12.75">
      <c r="G15" t="s">
        <v>23</v>
      </c>
    </row>
    <row r="16" ht="12.75">
      <c r="G16" s="13" t="s">
        <v>22</v>
      </c>
    </row>
    <row r="18" spans="2:16" ht="15">
      <c r="B18" s="105" t="s">
        <v>55</v>
      </c>
      <c r="C18" s="27"/>
      <c r="D18" s="28"/>
      <c r="E18" s="28"/>
      <c r="F18" s="28"/>
      <c r="G18" s="28"/>
      <c r="H18" s="28"/>
      <c r="I18" s="23"/>
      <c r="J18" s="23"/>
      <c r="K18" s="23"/>
      <c r="L18" s="23"/>
      <c r="M18" s="23"/>
      <c r="N18" s="23"/>
      <c r="O18" s="23"/>
      <c r="P18" s="23"/>
    </row>
    <row r="19" spans="2:20" ht="15">
      <c r="B19" s="92"/>
      <c r="C19" s="28"/>
      <c r="D19" s="30"/>
      <c r="E19" s="30"/>
      <c r="F19" s="30"/>
      <c r="G19" s="30"/>
      <c r="H19" s="30"/>
      <c r="I19" s="24"/>
      <c r="J19" s="24"/>
      <c r="K19" s="24"/>
      <c r="L19" s="24"/>
      <c r="M19" s="24"/>
      <c r="N19" s="24"/>
      <c r="O19" s="24"/>
      <c r="P19" s="24"/>
      <c r="Q19" s="23"/>
      <c r="R19" s="23"/>
      <c r="S19" s="23"/>
      <c r="T19" s="23"/>
    </row>
    <row r="20" spans="2:20" ht="15">
      <c r="B20" s="29" t="s">
        <v>56</v>
      </c>
      <c r="C20" s="28"/>
      <c r="D20" s="30"/>
      <c r="E20" s="30"/>
      <c r="F20" s="30"/>
      <c r="G20" s="30"/>
      <c r="H20" s="30"/>
      <c r="I20" s="24"/>
      <c r="J20" s="24"/>
      <c r="K20" s="24"/>
      <c r="L20" s="24"/>
      <c r="M20" s="24"/>
      <c r="N20" s="24"/>
      <c r="O20" s="24"/>
      <c r="P20" s="24"/>
      <c r="Q20" s="23"/>
      <c r="R20" s="23"/>
      <c r="S20" s="23"/>
      <c r="T20" s="23"/>
    </row>
    <row r="21" spans="2:16" ht="15">
      <c r="B21" s="29" t="s">
        <v>96</v>
      </c>
      <c r="C21" s="27"/>
      <c r="D21" s="28"/>
      <c r="E21" s="28"/>
      <c r="F21" s="28"/>
      <c r="G21" s="28"/>
      <c r="H21" s="28"/>
      <c r="I21" s="23"/>
      <c r="J21" s="23"/>
      <c r="K21" s="23"/>
      <c r="L21" s="23"/>
      <c r="M21" s="23"/>
      <c r="N21" s="23"/>
      <c r="O21" s="23"/>
      <c r="P21" s="23"/>
    </row>
    <row r="22" spans="2:8" ht="15">
      <c r="B22" s="28"/>
      <c r="C22" s="27"/>
      <c r="D22" s="88"/>
      <c r="E22" s="27"/>
      <c r="F22" s="27"/>
      <c r="G22" s="27"/>
      <c r="H22" s="27"/>
    </row>
    <row r="23" spans="2:4" ht="15">
      <c r="B23" s="28"/>
      <c r="D23" s="87"/>
    </row>
    <row r="24" spans="2:4" ht="12.75">
      <c r="B24" s="23"/>
      <c r="D24" s="87"/>
    </row>
    <row r="28" ht="12.75">
      <c r="E28" s="25"/>
    </row>
    <row r="29" ht="12.75">
      <c r="Q29" s="23"/>
    </row>
    <row r="33" ht="12.75">
      <c r="B33" s="23"/>
    </row>
  </sheetData>
  <sheetProtection/>
  <mergeCells count="1">
    <mergeCell ref="A12:G12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4">
      <selection activeCell="O6" sqref="O6"/>
    </sheetView>
  </sheetViews>
  <sheetFormatPr defaultColWidth="9.140625" defaultRowHeight="12.75"/>
  <cols>
    <col min="1" max="1" width="6.57421875" style="0" customWidth="1"/>
    <col min="2" max="2" width="39.57421875" style="0" customWidth="1"/>
    <col min="3" max="3" width="34.140625" style="0" customWidth="1"/>
    <col min="5" max="5" width="11.00390625" style="0" customWidth="1"/>
    <col min="8" max="9" width="12.57421875" style="0" customWidth="1"/>
    <col min="10" max="10" width="17.00390625" style="0" customWidth="1"/>
  </cols>
  <sheetData>
    <row r="1" spans="1:8" ht="14.25">
      <c r="A1" s="68" t="s">
        <v>135</v>
      </c>
      <c r="B1" s="1"/>
      <c r="C1" s="1"/>
      <c r="D1" s="1"/>
      <c r="E1" s="1"/>
      <c r="F1" s="1"/>
      <c r="G1" s="1"/>
      <c r="H1" s="1"/>
    </row>
    <row r="2" spans="1:6" ht="14.25">
      <c r="A2" s="35" t="s">
        <v>122</v>
      </c>
      <c r="B2" s="1"/>
      <c r="C2" s="1"/>
      <c r="D2" s="1"/>
      <c r="E2" s="1"/>
      <c r="F2" s="2" t="s">
        <v>19</v>
      </c>
    </row>
    <row r="3" spans="1:6" ht="14.25">
      <c r="A3" s="35"/>
      <c r="B3" s="1"/>
      <c r="C3" s="1"/>
      <c r="D3" s="1"/>
      <c r="E3" s="1"/>
      <c r="F3" s="2"/>
    </row>
    <row r="4" ht="34.5" customHeight="1">
      <c r="A4" s="2" t="s">
        <v>101</v>
      </c>
    </row>
    <row r="5" spans="1:12" ht="38.25">
      <c r="A5" s="3" t="s">
        <v>43</v>
      </c>
      <c r="B5" s="3" t="s">
        <v>15</v>
      </c>
      <c r="C5" s="3" t="s">
        <v>64</v>
      </c>
      <c r="D5" s="3" t="s">
        <v>1</v>
      </c>
      <c r="E5" s="3" t="s">
        <v>60</v>
      </c>
      <c r="F5" s="3" t="s">
        <v>47</v>
      </c>
      <c r="G5" s="3" t="s">
        <v>3</v>
      </c>
      <c r="H5" s="3" t="s">
        <v>4</v>
      </c>
      <c r="I5" s="3" t="s">
        <v>5</v>
      </c>
      <c r="J5" s="59" t="s">
        <v>70</v>
      </c>
      <c r="K5" s="115"/>
      <c r="L5" s="114"/>
    </row>
    <row r="6" spans="1:10" ht="63.75">
      <c r="A6" s="4" t="s">
        <v>40</v>
      </c>
      <c r="B6" s="5" t="s">
        <v>103</v>
      </c>
      <c r="C6" s="3"/>
      <c r="D6" s="4" t="s">
        <v>8</v>
      </c>
      <c r="E6" s="4">
        <v>11</v>
      </c>
      <c r="F6" s="8"/>
      <c r="G6" s="18">
        <v>0.08</v>
      </c>
      <c r="H6" s="8">
        <f>E6*F6</f>
        <v>0</v>
      </c>
      <c r="I6" s="8">
        <f>H6*1.08</f>
        <v>0</v>
      </c>
      <c r="J6" s="58"/>
    </row>
    <row r="7" spans="1:10" ht="63.75">
      <c r="A7" s="4" t="s">
        <v>41</v>
      </c>
      <c r="B7" s="5" t="s">
        <v>106</v>
      </c>
      <c r="C7" s="3"/>
      <c r="D7" s="4" t="s">
        <v>8</v>
      </c>
      <c r="E7" s="4">
        <v>11</v>
      </c>
      <c r="F7" s="8"/>
      <c r="G7" s="18">
        <v>0.08</v>
      </c>
      <c r="H7" s="8">
        <f>E7*F7</f>
        <v>0</v>
      </c>
      <c r="I7" s="8">
        <f>H7*1.08</f>
        <v>0</v>
      </c>
      <c r="J7" s="58"/>
    </row>
    <row r="8" spans="1:10" ht="63.75">
      <c r="A8" s="4" t="s">
        <v>42</v>
      </c>
      <c r="B8" s="5" t="s">
        <v>107</v>
      </c>
      <c r="C8" s="3"/>
      <c r="D8" s="4" t="s">
        <v>8</v>
      </c>
      <c r="E8" s="9">
        <v>11</v>
      </c>
      <c r="F8" s="8"/>
      <c r="G8" s="18">
        <v>0.08</v>
      </c>
      <c r="H8" s="8">
        <f>E8*F8</f>
        <v>0</v>
      </c>
      <c r="I8" s="8">
        <f>H8*1.08</f>
        <v>0</v>
      </c>
      <c r="J8" s="58"/>
    </row>
    <row r="9" spans="1:10" ht="75" customHeight="1">
      <c r="A9" s="4" t="s">
        <v>45</v>
      </c>
      <c r="B9" s="5" t="s">
        <v>138</v>
      </c>
      <c r="C9" s="3"/>
      <c r="D9" s="4" t="s">
        <v>8</v>
      </c>
      <c r="E9" s="9">
        <v>5</v>
      </c>
      <c r="F9" s="8"/>
      <c r="G9" s="18">
        <v>0.08</v>
      </c>
      <c r="H9" s="8">
        <f>E9*F9</f>
        <v>0</v>
      </c>
      <c r="I9" s="8">
        <f>H9*1.08</f>
        <v>0</v>
      </c>
      <c r="J9" s="60"/>
    </row>
    <row r="10" spans="1:9" ht="21.75" customHeight="1">
      <c r="A10" s="110" t="s">
        <v>67</v>
      </c>
      <c r="B10" s="111"/>
      <c r="C10" s="111"/>
      <c r="D10" s="111"/>
      <c r="E10" s="111"/>
      <c r="F10" s="111"/>
      <c r="G10" s="112"/>
      <c r="H10" s="16">
        <f>SUM(H6:H9)</f>
        <v>0</v>
      </c>
      <c r="I10" s="16">
        <f>SUM(I6:I9)</f>
        <v>0</v>
      </c>
    </row>
    <row r="11" spans="1:9" ht="21.75" customHeight="1">
      <c r="A11" s="103"/>
      <c r="B11" s="103"/>
      <c r="C11" s="103"/>
      <c r="D11" s="103"/>
      <c r="E11" s="103"/>
      <c r="F11" s="103"/>
      <c r="G11" s="103"/>
      <c r="H11" s="104"/>
      <c r="I11" s="104"/>
    </row>
    <row r="13" spans="2:8" ht="12.75">
      <c r="B13" s="15"/>
      <c r="H13" t="s">
        <v>23</v>
      </c>
    </row>
    <row r="14" ht="12.75">
      <c r="H14" s="13" t="s">
        <v>22</v>
      </c>
    </row>
    <row r="15" ht="12.75">
      <c r="H15" s="13"/>
    </row>
    <row r="16" ht="14.25">
      <c r="A16" s="26" t="s">
        <v>62</v>
      </c>
    </row>
    <row r="17" spans="1:13" ht="15">
      <c r="A17" s="2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5">
      <c r="A18" s="27" t="s">
        <v>104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5">
      <c r="A19" s="27" t="s">
        <v>108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</sheetData>
  <sheetProtection/>
  <mergeCells count="1">
    <mergeCell ref="A10:G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4">
      <selection activeCell="A6" sqref="A6:A8"/>
    </sheetView>
  </sheetViews>
  <sheetFormatPr defaultColWidth="9.140625" defaultRowHeight="12.75"/>
  <cols>
    <col min="1" max="1" width="3.8515625" style="0" customWidth="1"/>
    <col min="2" max="2" width="39.7109375" style="0" customWidth="1"/>
    <col min="3" max="3" width="34.00390625" style="0" customWidth="1"/>
    <col min="4" max="4" width="7.57421875" style="0" customWidth="1"/>
    <col min="5" max="5" width="12.00390625" style="0" customWidth="1"/>
    <col min="6" max="6" width="10.57421875" style="0" customWidth="1"/>
    <col min="8" max="8" width="13.140625" style="0" customWidth="1"/>
    <col min="9" max="9" width="16.28125" style="0" customWidth="1"/>
    <col min="10" max="10" width="18.140625" style="0" customWidth="1"/>
  </cols>
  <sheetData>
    <row r="1" spans="1:6" ht="14.25">
      <c r="A1" s="68" t="s">
        <v>81</v>
      </c>
      <c r="B1" s="1"/>
      <c r="C1" s="1"/>
      <c r="D1" s="1"/>
      <c r="E1" s="1"/>
      <c r="F1" s="1"/>
    </row>
    <row r="2" spans="1:6" ht="14.25">
      <c r="A2" s="35" t="s">
        <v>102</v>
      </c>
      <c r="B2" s="1"/>
      <c r="C2" s="1"/>
      <c r="D2" s="1"/>
      <c r="E2" s="1"/>
      <c r="F2" s="2" t="s">
        <v>19</v>
      </c>
    </row>
    <row r="3" spans="1:6" ht="14.25">
      <c r="A3" s="35"/>
      <c r="B3" s="1"/>
      <c r="C3" s="1"/>
      <c r="D3" s="1"/>
      <c r="E3" s="1"/>
      <c r="F3" s="2"/>
    </row>
    <row r="4" ht="33.75" customHeight="1">
      <c r="A4" s="17" t="s">
        <v>85</v>
      </c>
    </row>
    <row r="5" spans="1:10" ht="48.75" customHeight="1">
      <c r="A5" s="3" t="s">
        <v>43</v>
      </c>
      <c r="B5" s="3" t="s">
        <v>0</v>
      </c>
      <c r="C5" s="3" t="s">
        <v>64</v>
      </c>
      <c r="D5" s="3" t="s">
        <v>1</v>
      </c>
      <c r="E5" s="3" t="s">
        <v>60</v>
      </c>
      <c r="F5" s="3" t="s">
        <v>47</v>
      </c>
      <c r="G5" s="3" t="s">
        <v>3</v>
      </c>
      <c r="H5" s="3" t="s">
        <v>4</v>
      </c>
      <c r="I5" s="3" t="s">
        <v>5</v>
      </c>
      <c r="J5" s="59" t="s">
        <v>70</v>
      </c>
    </row>
    <row r="6" spans="1:10" ht="83.25" customHeight="1">
      <c r="A6" s="4" t="s">
        <v>65</v>
      </c>
      <c r="B6" s="5" t="s">
        <v>61</v>
      </c>
      <c r="C6" s="3"/>
      <c r="D6" s="4" t="s">
        <v>8</v>
      </c>
      <c r="E6" s="4">
        <v>10</v>
      </c>
      <c r="F6" s="8">
        <v>59</v>
      </c>
      <c r="G6" s="18">
        <v>0.08</v>
      </c>
      <c r="H6" s="8">
        <f>E6*F6</f>
        <v>590</v>
      </c>
      <c r="I6" s="8">
        <f>H6*1.08</f>
        <v>637.2</v>
      </c>
      <c r="J6" s="58"/>
    </row>
    <row r="7" spans="1:10" ht="83.25" customHeight="1">
      <c r="A7" s="4" t="s">
        <v>66</v>
      </c>
      <c r="B7" s="5" t="s">
        <v>94</v>
      </c>
      <c r="C7" s="3"/>
      <c r="D7" s="4" t="s">
        <v>8</v>
      </c>
      <c r="E7" s="4">
        <v>12</v>
      </c>
      <c r="F7" s="8">
        <v>46.4</v>
      </c>
      <c r="G7" s="18">
        <v>0.08</v>
      </c>
      <c r="H7" s="8">
        <f>E7*F7</f>
        <v>556.8</v>
      </c>
      <c r="I7" s="8">
        <f>H7*1.08</f>
        <v>601.3439999999999</v>
      </c>
      <c r="J7" s="58"/>
    </row>
    <row r="8" spans="1:10" ht="68.25" customHeight="1">
      <c r="A8" s="4" t="s">
        <v>100</v>
      </c>
      <c r="B8" s="5" t="s">
        <v>95</v>
      </c>
      <c r="C8" s="3"/>
      <c r="D8" s="4" t="s">
        <v>8</v>
      </c>
      <c r="E8" s="4">
        <v>12</v>
      </c>
      <c r="F8" s="8">
        <v>46.4</v>
      </c>
      <c r="G8" s="18">
        <v>0.08</v>
      </c>
      <c r="H8" s="8">
        <f>E8*F8</f>
        <v>556.8</v>
      </c>
      <c r="I8" s="8">
        <f>H8*1.08</f>
        <v>601.3439999999999</v>
      </c>
      <c r="J8" s="58"/>
    </row>
    <row r="9" spans="1:9" ht="19.5" customHeight="1">
      <c r="A9" s="110" t="s">
        <v>67</v>
      </c>
      <c r="B9" s="111"/>
      <c r="C9" s="111"/>
      <c r="D9" s="111"/>
      <c r="E9" s="111"/>
      <c r="F9" s="111"/>
      <c r="G9" s="112"/>
      <c r="H9" s="16">
        <f>SUM(H6:H8)</f>
        <v>1703.6</v>
      </c>
      <c r="I9" s="16">
        <f>SUM(I6:I8)</f>
        <v>1839.888</v>
      </c>
    </row>
    <row r="12" ht="12.75">
      <c r="G12" t="s">
        <v>23</v>
      </c>
    </row>
    <row r="13" ht="12.75">
      <c r="G13" s="13" t="s">
        <v>22</v>
      </c>
    </row>
  </sheetData>
  <sheetProtection/>
  <mergeCells count="1">
    <mergeCell ref="A9:G9"/>
  </mergeCells>
  <printOptions horizontalCentered="1"/>
  <pageMargins left="0.7874015748031497" right="0.7874015748031497" top="0.31496062992125984" bottom="0.31496062992125984" header="0.5118110236220472" footer="0.5118110236220472"/>
  <pageSetup fitToHeight="1" fitToWidth="1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.421875" style="36" customWidth="1"/>
    <col min="2" max="2" width="37.00390625" style="36" customWidth="1"/>
    <col min="3" max="3" width="23.421875" style="36" customWidth="1"/>
    <col min="4" max="5" width="9.140625" style="36" customWidth="1"/>
    <col min="6" max="6" width="13.140625" style="37" customWidth="1"/>
    <col min="7" max="7" width="6.7109375" style="37" customWidth="1"/>
    <col min="8" max="8" width="13.8515625" style="37" customWidth="1"/>
    <col min="9" max="9" width="14.140625" style="37" customWidth="1"/>
    <col min="10" max="10" width="18.28125" style="37" customWidth="1"/>
    <col min="11" max="16384" width="9.140625" style="36" customWidth="1"/>
  </cols>
  <sheetData>
    <row r="1" spans="1:8" ht="14.25">
      <c r="A1" s="68" t="s">
        <v>135</v>
      </c>
      <c r="B1" s="1"/>
      <c r="C1" s="1"/>
      <c r="D1" s="1"/>
      <c r="E1" s="1"/>
      <c r="F1" s="1"/>
      <c r="G1" s="1"/>
      <c r="H1" s="1"/>
    </row>
    <row r="2" spans="1:6" ht="14.25">
      <c r="A2" s="35" t="s">
        <v>122</v>
      </c>
      <c r="B2" s="1"/>
      <c r="C2" s="1"/>
      <c r="D2" s="1"/>
      <c r="E2" s="1"/>
      <c r="F2" s="2" t="s">
        <v>19</v>
      </c>
    </row>
    <row r="3" spans="1:6" ht="14.25">
      <c r="A3" s="35"/>
      <c r="B3" s="1"/>
      <c r="C3" s="1"/>
      <c r="D3" s="1"/>
      <c r="E3" s="1"/>
      <c r="F3" s="2"/>
    </row>
    <row r="4" spans="1:10" ht="14.25">
      <c r="A4" s="39" t="s">
        <v>110</v>
      </c>
      <c r="B4" s="39"/>
      <c r="C4" s="38"/>
      <c r="D4" s="38"/>
      <c r="E4" s="38"/>
      <c r="F4" s="40"/>
      <c r="G4" s="40"/>
      <c r="H4" s="40"/>
      <c r="I4" s="40"/>
      <c r="J4" s="40"/>
    </row>
    <row r="5" spans="1:10" ht="51">
      <c r="A5" s="41" t="s">
        <v>43</v>
      </c>
      <c r="B5" s="41" t="s">
        <v>0</v>
      </c>
      <c r="C5" s="41" t="s">
        <v>64</v>
      </c>
      <c r="D5" s="41" t="s">
        <v>1</v>
      </c>
      <c r="E5" s="41" t="s">
        <v>60</v>
      </c>
      <c r="F5" s="41" t="s">
        <v>2</v>
      </c>
      <c r="G5" s="41" t="s">
        <v>3</v>
      </c>
      <c r="H5" s="41" t="s">
        <v>4</v>
      </c>
      <c r="I5" s="41" t="s">
        <v>5</v>
      </c>
      <c r="J5" s="41" t="s">
        <v>70</v>
      </c>
    </row>
    <row r="6" spans="1:10" ht="29.25" customHeight="1">
      <c r="A6" s="101" t="s">
        <v>65</v>
      </c>
      <c r="B6" s="55" t="s">
        <v>72</v>
      </c>
      <c r="C6" s="41"/>
      <c r="D6" s="42" t="s">
        <v>10</v>
      </c>
      <c r="E6" s="72">
        <v>2300</v>
      </c>
      <c r="F6" s="73"/>
      <c r="G6" s="74">
        <v>0.23</v>
      </c>
      <c r="H6" s="75">
        <f aca="true" t="shared" si="0" ref="H6:H11">E6*F6</f>
        <v>0</v>
      </c>
      <c r="I6" s="75">
        <f>H6*1.23</f>
        <v>0</v>
      </c>
      <c r="J6" s="44"/>
    </row>
    <row r="7" spans="1:10" ht="25.5">
      <c r="A7" s="101" t="s">
        <v>66</v>
      </c>
      <c r="B7" s="43" t="s">
        <v>73</v>
      </c>
      <c r="C7" s="41"/>
      <c r="D7" s="42" t="s">
        <v>10</v>
      </c>
      <c r="E7" s="72">
        <v>500</v>
      </c>
      <c r="F7" s="73"/>
      <c r="G7" s="74">
        <v>0.08</v>
      </c>
      <c r="H7" s="75">
        <f t="shared" si="0"/>
        <v>0</v>
      </c>
      <c r="I7" s="75">
        <f>H7*1.08</f>
        <v>0</v>
      </c>
      <c r="J7" s="44"/>
    </row>
    <row r="8" spans="1:10" ht="14.25">
      <c r="A8" s="101" t="s">
        <v>100</v>
      </c>
      <c r="B8" s="43" t="s">
        <v>74</v>
      </c>
      <c r="C8" s="41"/>
      <c r="D8" s="42" t="s">
        <v>10</v>
      </c>
      <c r="E8" s="72">
        <v>500</v>
      </c>
      <c r="F8" s="73"/>
      <c r="G8" s="74">
        <v>0.23</v>
      </c>
      <c r="H8" s="75">
        <f t="shared" si="0"/>
        <v>0</v>
      </c>
      <c r="I8" s="75">
        <f>H8*1.23</f>
        <v>0</v>
      </c>
      <c r="J8" s="44"/>
    </row>
    <row r="9" spans="1:10" ht="14.25">
      <c r="A9" s="101" t="s">
        <v>125</v>
      </c>
      <c r="B9" s="43" t="s">
        <v>75</v>
      </c>
      <c r="C9" s="41"/>
      <c r="D9" s="42" t="s">
        <v>10</v>
      </c>
      <c r="E9" s="72">
        <v>100</v>
      </c>
      <c r="F9" s="73"/>
      <c r="G9" s="74">
        <v>0.23</v>
      </c>
      <c r="H9" s="75">
        <f t="shared" si="0"/>
        <v>0</v>
      </c>
      <c r="I9" s="75">
        <f>H9*1.23</f>
        <v>0</v>
      </c>
      <c r="J9" s="44"/>
    </row>
    <row r="10" spans="1:10" ht="14.25">
      <c r="A10" s="101" t="s">
        <v>126</v>
      </c>
      <c r="B10" s="43" t="s">
        <v>76</v>
      </c>
      <c r="C10" s="41"/>
      <c r="D10" s="42" t="s">
        <v>10</v>
      </c>
      <c r="E10" s="72">
        <v>500</v>
      </c>
      <c r="F10" s="73"/>
      <c r="G10" s="74">
        <v>0.23</v>
      </c>
      <c r="H10" s="75">
        <f t="shared" si="0"/>
        <v>0</v>
      </c>
      <c r="I10" s="75">
        <f>H10*1.23</f>
        <v>0</v>
      </c>
      <c r="J10" s="44"/>
    </row>
    <row r="11" spans="1:10" ht="25.5">
      <c r="A11" s="101" t="s">
        <v>127</v>
      </c>
      <c r="B11" s="43" t="s">
        <v>87</v>
      </c>
      <c r="C11" s="41"/>
      <c r="D11" s="45" t="s">
        <v>10</v>
      </c>
      <c r="E11" s="72">
        <v>500</v>
      </c>
      <c r="F11" s="73"/>
      <c r="G11" s="74">
        <v>0.08</v>
      </c>
      <c r="H11" s="75">
        <f t="shared" si="0"/>
        <v>0</v>
      </c>
      <c r="I11" s="75">
        <f>H11*1.08</f>
        <v>0</v>
      </c>
      <c r="J11" s="44"/>
    </row>
    <row r="12" spans="1:10" ht="27.75" customHeight="1">
      <c r="A12" s="110" t="s">
        <v>67</v>
      </c>
      <c r="B12" s="111"/>
      <c r="C12" s="111"/>
      <c r="D12" s="111"/>
      <c r="E12" s="111"/>
      <c r="F12" s="111"/>
      <c r="G12" s="112"/>
      <c r="H12" s="75">
        <f>SUM(H6:H11)</f>
        <v>0</v>
      </c>
      <c r="I12" s="75">
        <f>SUM(I6:I11)</f>
        <v>0</v>
      </c>
      <c r="J12" s="46"/>
    </row>
    <row r="13" spans="3:10" ht="14.25">
      <c r="C13" s="47"/>
      <c r="D13" s="49"/>
      <c r="E13" s="49"/>
      <c r="F13" s="50"/>
      <c r="G13" s="51"/>
      <c r="H13" s="52"/>
      <c r="I13" s="75"/>
      <c r="J13" s="53"/>
    </row>
    <row r="14" spans="1:10" ht="14.25">
      <c r="A14" s="47"/>
      <c r="B14" s="48"/>
      <c r="C14" s="49"/>
      <c r="D14" s="49"/>
      <c r="E14" s="49"/>
      <c r="F14" s="50"/>
      <c r="G14" s="51"/>
      <c r="H14" s="52"/>
      <c r="I14" s="53"/>
      <c r="J14" s="53"/>
    </row>
    <row r="15" spans="2:9" ht="14.25">
      <c r="B15" s="38"/>
      <c r="C15" s="38"/>
      <c r="D15" s="38"/>
      <c r="E15" s="38"/>
      <c r="I15" s="53"/>
    </row>
    <row r="16" spans="2:9" ht="15">
      <c r="B16" s="106" t="s">
        <v>139</v>
      </c>
      <c r="C16" s="57"/>
      <c r="D16" s="57"/>
      <c r="I16" s="50" t="s">
        <v>71</v>
      </c>
    </row>
    <row r="17" spans="2:9" ht="15">
      <c r="B17" s="56" t="s">
        <v>99</v>
      </c>
      <c r="C17" s="57"/>
      <c r="D17" s="57"/>
      <c r="I17" s="54" t="s">
        <v>20</v>
      </c>
    </row>
    <row r="18" spans="2:4" ht="15">
      <c r="B18" s="57"/>
      <c r="C18" s="57"/>
      <c r="D18" s="57"/>
    </row>
    <row r="19" ht="14.25">
      <c r="B19" s="94"/>
    </row>
    <row r="22" spans="4:5" ht="14.25">
      <c r="D22" s="89"/>
      <c r="E22" s="89"/>
    </row>
    <row r="23" ht="14.25">
      <c r="D23" s="89"/>
    </row>
    <row r="24" ht="14.25">
      <c r="D24" s="89"/>
    </row>
  </sheetData>
  <sheetProtection/>
  <mergeCells count="1">
    <mergeCell ref="A12:G1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Janicki</dc:creator>
  <cp:keywords/>
  <dc:description/>
  <cp:lastModifiedBy>Sandra Pałka</cp:lastModifiedBy>
  <cp:lastPrinted>2024-07-30T07:52:40Z</cp:lastPrinted>
  <dcterms:created xsi:type="dcterms:W3CDTF">2006-05-19T09:49:22Z</dcterms:created>
  <dcterms:modified xsi:type="dcterms:W3CDTF">2024-07-30T07:52:49Z</dcterms:modified>
  <cp:category/>
  <cp:version/>
  <cp:contentType/>
  <cp:contentStatus/>
</cp:coreProperties>
</file>