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Pakiet 15" sheetId="1" r:id="rId1"/>
    <sheet name="Pakiet 16" sheetId="2" r:id="rId2"/>
    <sheet name="Pakiet 17" sheetId="3" r:id="rId3"/>
    <sheet name="Pakiet 18" sheetId="4" r:id="rId4"/>
    <sheet name="Pakiet 19" sheetId="5" r:id="rId5"/>
    <sheet name="Pakiet 20" sheetId="6" r:id="rId6"/>
    <sheet name="Pakiet 21" sheetId="7" r:id="rId7"/>
    <sheet name="Arkusz1" sheetId="8" state="hidden" r:id="rId8"/>
  </sheets>
  <definedNames>
    <definedName name="_xlnm.Print_Area" localSheetId="0">'Pakiet 15'!$A$1:$R$45</definedName>
    <definedName name="_xlnm.Print_Area" localSheetId="1">'Pakiet 16'!$A$1:$T$30</definedName>
    <definedName name="_xlnm.Print_Area" localSheetId="2">'Pakiet 17'!$A$1:$R$23</definedName>
  </definedNames>
  <calcPr fullCalcOnLoad="1"/>
</workbook>
</file>

<file path=xl/sharedStrings.xml><?xml version="1.0" encoding="utf-8"?>
<sst xmlns="http://schemas.openxmlformats.org/spreadsheetml/2006/main" count="407" uniqueCount="230">
  <si>
    <t xml:space="preserve">op/1000szt </t>
  </si>
  <si>
    <t>op/100szt</t>
  </si>
  <si>
    <t>szt</t>
  </si>
  <si>
    <t>Lp</t>
  </si>
  <si>
    <t>Opis przedmiotu zamówienia</t>
  </si>
  <si>
    <t>op/1000  szt</t>
  </si>
  <si>
    <t>op/5szt.</t>
  </si>
  <si>
    <t xml:space="preserve"> Cena jedn. netto(zł)</t>
  </si>
  <si>
    <t>VAT%</t>
  </si>
  <si>
    <t>Wartość netto(zł)</t>
  </si>
  <si>
    <t>Wartość brutto(zł)</t>
  </si>
  <si>
    <t>Jedn miary</t>
  </si>
  <si>
    <t>FORMULARZ ASORTYMENTOWO-CENOWY</t>
  </si>
  <si>
    <t>wartość netto zł…………………………….VATzł…………………….</t>
  </si>
  <si>
    <t>wartość brutto zł…………………………….</t>
  </si>
  <si>
    <t>słownie zł.brutto…………………………………………………………………………..</t>
  </si>
  <si>
    <t>miejscowość…………………………………………….data……………………………</t>
  </si>
  <si>
    <t>RAZEM</t>
  </si>
  <si>
    <t xml:space="preserve">           Załącznik nr 2</t>
  </si>
  <si>
    <t>Lp.</t>
  </si>
  <si>
    <t>Nabój gazowy do palnika ręcznego FLAMEBOY(CV 360 52g CAMPINGAZ)</t>
  </si>
  <si>
    <t>Worki na odpady medyczne o poj.120L, czerwone, plastikowe, wytrzymałe</t>
  </si>
  <si>
    <t>op/200szt</t>
  </si>
  <si>
    <t>op/96szt</t>
  </si>
  <si>
    <t>op/50szt</t>
  </si>
  <si>
    <t>op/91szt</t>
  </si>
  <si>
    <t>Worki na odpady medyczne o poj.30-35L, czerwone, plastikowe, wytrzymałe, wys.60cm, szer.50cm.</t>
  </si>
  <si>
    <t xml:space="preserve">op/250szt </t>
  </si>
  <si>
    <t>op/500szt</t>
  </si>
  <si>
    <t>op/2 torebki x 500szt</t>
  </si>
  <si>
    <t>op/6szt</t>
  </si>
  <si>
    <t>op/5 torebek x 200szt</t>
  </si>
  <si>
    <t>op/1pudełko po 28szt</t>
  </si>
  <si>
    <t>op/2 torebki x 100szt</t>
  </si>
  <si>
    <t>op/1pudełko po 18szt</t>
  </si>
  <si>
    <t>op/960 szt</t>
  </si>
  <si>
    <t>Oferowany producent/nr kat.</t>
  </si>
  <si>
    <t>Oferowany producent/nr  kat.</t>
  </si>
  <si>
    <t xml:space="preserve">Oferowany producent/nr kat. </t>
  </si>
  <si>
    <t xml:space="preserve">Oferowany producent/ nr kat </t>
  </si>
  <si>
    <t>Korek  silikonowy, nietoksyczny ,neutralny biologicznie,śr.górna 14,5mm,śr. dolna 10,5mm, wys.20mm, autoklawowalny</t>
  </si>
  <si>
    <t>Folia parafinowana do zamykania pojemników i naczyń - PARAFILM o wymiarach 10cmx7500cm</t>
  </si>
  <si>
    <t>op/rolka</t>
  </si>
  <si>
    <t xml:space="preserve">op/200szt </t>
  </si>
  <si>
    <t>Szkiełko podstawowe do preparatów mikroskopowych, szklane, wymiary: 76x26mm</t>
  </si>
  <si>
    <t>DL-HK</t>
  </si>
  <si>
    <t>DL-SB</t>
  </si>
  <si>
    <t>DL-SF</t>
  </si>
  <si>
    <t>DL-SA</t>
  </si>
  <si>
    <t>szt.</t>
  </si>
  <si>
    <t>DL-SP</t>
  </si>
  <si>
    <t>op. / 50 szt.</t>
  </si>
  <si>
    <t>Worki bez nadruku na odpady bakteriologiczne do sterylizacji w autolkawie, obkurczające się podczas autoklawowania o wy. ( szr x dł) ok. 600x800 mm</t>
  </si>
  <si>
    <t xml:space="preserve">Kałówki plastikowe o poj.60ml, wys.70mm, śr.35mm, ze szpatułką,szczelne, </t>
  </si>
  <si>
    <t xml:space="preserve"> Cena jedn. brutto(zł)</t>
  </si>
  <si>
    <t xml:space="preserve"> Cena jedn. brutto (zł)</t>
  </si>
  <si>
    <t>pożywki</t>
  </si>
  <si>
    <t>bakteriologia</t>
  </si>
  <si>
    <t>wirusologia</t>
  </si>
  <si>
    <t>Ilość razem</t>
  </si>
  <si>
    <t xml:space="preserve"> Cena jedn. netto (zł)</t>
  </si>
  <si>
    <t>op. 25 szt.</t>
  </si>
  <si>
    <t>Pipeta Pasteura niejałowa, z polietylenu, o poj.3ml, z podziałką  dł. 15cm,  gruba końcówka</t>
  </si>
  <si>
    <t>op./960 szt</t>
  </si>
  <si>
    <t>op./480 szt</t>
  </si>
  <si>
    <t>op. 20 szt.</t>
  </si>
  <si>
    <t>op. 100 szt.</t>
  </si>
  <si>
    <t>poz. 1 wymagany termin gwarancji 12 miesięcy</t>
  </si>
  <si>
    <t>Smar do pipet automatycznych służący do konserwacji zużywalnych elementów pipet takich jak np. uszczelki.</t>
  </si>
  <si>
    <t>tubka 2g</t>
  </si>
  <si>
    <t>DL-OBM</t>
  </si>
  <si>
    <t>DL-OBM-PMWŻ / DL-OBF-PFWŻ</t>
  </si>
  <si>
    <t xml:space="preserve">DL-OBM-PMWŻ </t>
  </si>
  <si>
    <t>Worki na odpady medyczne o poj.60L, czerwone, plastikowe, wytrzymałe</t>
  </si>
  <si>
    <t>op./100 szt</t>
  </si>
  <si>
    <t>op./960 szt.</t>
  </si>
  <si>
    <t>DL-OBF</t>
  </si>
  <si>
    <t>Zmywalnia</t>
  </si>
  <si>
    <t>Statyw na elektrody i czujnik EH-10, uchwyt statywu umożliwia zamontowanie do 3 elektrod o średnicy korpusu 12 mm z oprawkami kabla o średnicy 16 mm oraz jednego czujnika temperatury z oprawką o średnicy do 11 mm. Długość obydwu ramion po 20 cm.</t>
  </si>
  <si>
    <t>Jednostka miary</t>
  </si>
  <si>
    <t xml:space="preserve">VAT% </t>
  </si>
  <si>
    <t>Wartość brutto (zł)</t>
  </si>
  <si>
    <t>Producent/ nr katalogowy</t>
  </si>
  <si>
    <t>wartość netto zł……………………………………….VAT…………………….</t>
  </si>
  <si>
    <t>wartość brutto……………………………………………………….</t>
  </si>
  <si>
    <t>słownie zł brutto…………………………………………………….</t>
  </si>
  <si>
    <t>miejscowość……………………………………….data………………………..</t>
  </si>
  <si>
    <t xml:space="preserve">Ilość </t>
  </si>
  <si>
    <t>Wartość  netto (zł)</t>
  </si>
  <si>
    <t>Płytka Petriego</t>
  </si>
  <si>
    <t>op/600szt</t>
  </si>
  <si>
    <t>op/10szt</t>
  </si>
  <si>
    <t>Pipeta serologiczna</t>
  </si>
  <si>
    <t>op/25szt</t>
  </si>
  <si>
    <t xml:space="preserve">Butelka laboratoryjna </t>
  </si>
  <si>
    <t xml:space="preserve">Pierścień wylewowy </t>
  </si>
  <si>
    <t xml:space="preserve">          Załącznik nr 2</t>
  </si>
  <si>
    <t xml:space="preserve">                             FORMULARZ ASORTYMENTOWO-CENOWY</t>
  </si>
  <si>
    <t xml:space="preserve"> Cena jedn. netto(zł) </t>
  </si>
  <si>
    <t xml:space="preserve">Wartość netto(zł) </t>
  </si>
  <si>
    <t xml:space="preserve">Wartość brutto(zł) </t>
  </si>
  <si>
    <t xml:space="preserve">Dla bakterii typu N. meningitidis o b. wysokich wymaganiach odżywczych rosnących w atmosferze z podwyższonym CO2, bezwęglowe. 
Wymazówki zapakowane w opakowanie zbiorcze (50szt) wykonane z folii aluminiowej   wypełnione azotem, zabezpieczające podłoże przed parowaniem, promieniami UV, zetknięciem z tlenem. Pojedyńcze wymazówki pakowane sterylnie w opakowaniu foliowym. Aplikator wykonany ze skręconego drutu umożliwiajacy pobieranie wymazów z nosogardzieli. Z certyfikatem jakości serii zawierającym warunki i czas przeżywania określonych drobnoustrojów oraz odzysk dla poszczególnych bakterii.
</t>
  </si>
  <si>
    <t>Probówka z PP o dł.150mm, śred.zewn.12mm z etykietą i plastikowym aplikatorem . Wymazówki  w opakowaniach aluminiowo-foliowych  wypełnionch azotem, zabezpieczające podłoże przed parowaniem, promieniami UV, zetknięciem z tlenem(drobnoustroje mikroaerofilne). Pojedyńcze wymazówki pakowane sterylnie w opakowaniu foliowym. Z certyfikatem jakości serii zawierającym warunki i czas przeżywania określonych drobnoustrojów oraz odzysk dla poszczególnych bakterii.</t>
  </si>
  <si>
    <t>Wymagane dokumenty przy dostawie:</t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</si>
  <si>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</si>
  <si>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Ezy z polopropylenu jałowe dwustronne, z jednej strony zakończenie proste i ostre(igła), z drugiej oczko o pojemności </t>
    </r>
    <r>
      <rPr>
        <b/>
        <u val="single"/>
        <sz val="11"/>
        <rFont val="Cambria"/>
        <family val="1"/>
      </rPr>
      <t>10µl</t>
    </r>
    <r>
      <rPr>
        <sz val="11"/>
        <rFont val="Cambria"/>
        <family val="1"/>
      </rPr>
      <t xml:space="preserve">,końcówki miękkie nie rysujące podłoża,część ''chwytna" twarda poszerzona do grubośći ok.4mm, pakowane po 5szt lub po 10szt w opakowaniu papier-folia. </t>
    </r>
    <r>
      <rPr>
        <b/>
        <sz val="11"/>
        <rFont val="Cambria"/>
        <family val="1"/>
      </rPr>
      <t>Certyfikat jałowości dla serii</t>
    </r>
  </si>
  <si>
    <r>
      <t xml:space="preserve">Ezy z polopropylenu jałowe dwustronne, z jednej strony zakończenie proste i ostre(igła), z drugiej oczko o pojemności </t>
    </r>
    <r>
      <rPr>
        <b/>
        <sz val="11"/>
        <rFont val="Cambria"/>
        <family val="1"/>
      </rPr>
      <t>10µl</t>
    </r>
    <r>
      <rPr>
        <sz val="11"/>
        <rFont val="Cambria"/>
        <family val="1"/>
      </rPr>
      <t>,końcówki miękkie nie rysujące podłoża,część ''chwytna" twarda poszerzona do grubośći ok.4mm, pakowane pojedyńczo w opakowanie papier-folia</t>
    </r>
  </si>
  <si>
    <r>
      <t xml:space="preserve">Głaszczka do płytek Petriego z polistyrenu, z zagiętym końcem w kształcie litery L, sterylna typu GOETAR I 5 </t>
    </r>
    <r>
      <rPr>
        <b/>
        <sz val="11"/>
        <rFont val="Cambria"/>
        <family val="1"/>
      </rPr>
      <t>Certyfikat jałowości dla serii</t>
    </r>
  </si>
  <si>
    <r>
      <t xml:space="preserve">Jałowe krążki bibułowe o śr.9mm do określania obecności czynnika hamującego wzrost bakterii Gram(+) i Gram(-)   </t>
    </r>
    <r>
      <rPr>
        <b/>
        <sz val="11"/>
        <rFont val="Cambria"/>
        <family val="1"/>
      </rPr>
      <t>(REF CBMO-8)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>Certyfikat jałowości dla serii</t>
    </r>
  </si>
  <si>
    <r>
      <t xml:space="preserve">Pałeczki do wymazów jałowe w probówce z korkiem, bez podłoża, trzon pałeczki plastikowy z główkąz wiskozy, wymiary probówki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</si>
  <si>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 xml:space="preserve">Pipeta Pasteura jałowa z polietylenu pakowana pojedyńczo, długość 15cm,poj.3ml, z podziałką co 0,5ml, wielkość kropli 50µl,  z długim kapilarnym wylotem , </t>
    </r>
    <r>
      <rPr>
        <b/>
        <sz val="11"/>
        <rFont val="Cambria"/>
        <family val="1"/>
      </rPr>
      <t>z certyfikatem jałowości</t>
    </r>
  </si>
  <si>
    <r>
      <t xml:space="preserve">Pipeta Pasteura jałowa z polietylenu pakowana pojedyńczo, długość 15cm,poj.3ml, bez podziałki, wielkość kropli 40µl, z długim kapilarnym wylotem , </t>
    </r>
    <r>
      <rPr>
        <b/>
        <sz val="11"/>
        <rFont val="Cambria"/>
        <family val="1"/>
      </rPr>
      <t>z certyfikatem jałowości</t>
    </r>
  </si>
  <si>
    <r>
      <t xml:space="preserve">Pojemnik plastikowy jednorazowy na odpady medyczne, walcowaty,z przykrywką i etykietką ,,Materiał zakaźny" o pojemności 5L,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dziurawienie,stabilny</t>
    </r>
  </si>
  <si>
    <r>
      <t xml:space="preserve">Pojemnik plastikowy jednorazowy na odpady medyczne, walcowaty,z przykrywką i etykietką ,,Materiał zakaźny" o pojemności 2L,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>ze sztywnego polipropylenu odpornego na dziurawienie,</t>
    </r>
    <r>
      <rPr>
        <b/>
        <sz val="11"/>
        <rFont val="Cambria"/>
        <family val="1"/>
      </rPr>
      <t>o wys.25cm-30cm</t>
    </r>
    <r>
      <rPr>
        <sz val="11"/>
        <rFont val="Cambria"/>
        <family val="1"/>
      </rPr>
      <t>.,stabilny,dwie pozycje zamknięcia(tymczasowa i ostateczna)</t>
    </r>
  </si>
  <si>
    <r>
      <t xml:space="preserve">Pojemnik plastikowy jednorazowy na odpady medyczne, z przykrywką i etykietką ,,Materiał zakaźny" o pojemności 1L, </t>
    </r>
    <r>
      <rPr>
        <b/>
        <sz val="11"/>
        <rFont val="Cambria"/>
        <family val="1"/>
      </rPr>
      <t>koloru</t>
    </r>
    <r>
      <rPr>
        <sz val="11"/>
        <rFont val="Cambria"/>
        <family val="1"/>
      </rPr>
      <t xml:space="preserve"> </t>
    </r>
    <r>
      <rPr>
        <b/>
        <sz val="11"/>
        <rFont val="Cambria"/>
        <family val="1"/>
      </rPr>
      <t xml:space="preserve">czerwonego </t>
    </r>
    <r>
      <rPr>
        <sz val="11"/>
        <rFont val="Cambria"/>
        <family val="1"/>
      </rPr>
      <t xml:space="preserve">ze sztywnego polipropylenu odpornego na dziurawienie, </t>
    </r>
    <r>
      <rPr>
        <b/>
        <sz val="11"/>
        <rFont val="Cambria"/>
        <family val="1"/>
      </rPr>
      <t>o wys.13-15cm ,</t>
    </r>
    <r>
      <rPr>
        <sz val="11"/>
        <rFont val="Cambria"/>
        <family val="1"/>
      </rPr>
      <t xml:space="preserve"> stabilny</t>
    </r>
  </si>
  <si>
    <r>
      <t>Końcówki do automatycznych pipet laboratoryjnych firmy Sartorius o pojemności 1000µl  niesterylne  (</t>
    </r>
    <r>
      <rPr>
        <b/>
        <sz val="11"/>
        <rFont val="Cambria"/>
        <family val="1"/>
      </rPr>
      <t xml:space="preserve"> do pipety</t>
    </r>
    <r>
      <rPr>
        <sz val="11"/>
        <rFont val="Cambria"/>
        <family val="1"/>
      </rPr>
      <t xml:space="preserve"> S</t>
    </r>
    <r>
      <rPr>
        <b/>
        <sz val="11"/>
        <rFont val="Cambria"/>
        <family val="1"/>
      </rPr>
      <t>artorius/seria TACTA LH-729070)</t>
    </r>
  </si>
  <si>
    <r>
      <t xml:space="preserve">Końcówki do automatycznych pipet laboratoryjnych firmy Sartorius o pojemności 5000µl  niesterylne  </t>
    </r>
    <r>
      <rPr>
        <b/>
        <sz val="11"/>
        <rFont val="Cambria"/>
        <family val="1"/>
      </rPr>
      <t>( do pipety Sartorius/seria TACTA LH-729080)</t>
    </r>
  </si>
  <si>
    <r>
      <t xml:space="preserve">Końcówki do automatycznych pipet laboratoryjnych firmy Sartorius o pojemności  5-350 µl , bulk, niesterylne  </t>
    </r>
    <r>
      <rPr>
        <b/>
        <sz val="11"/>
        <rFont val="Cambria"/>
        <family val="1"/>
      </rPr>
      <t>( do pipety Sartorius/seria TACTA nr art.:  LH-B790354)</t>
    </r>
  </si>
  <si>
    <t>Ofertę należy złozyć w formie elektronicznej lub w postaci elektronicznej opatrzonej podpisem zaufanym lub podpisem osobistym</t>
  </si>
  <si>
    <r>
      <t xml:space="preserve">Końcówki do automatycznych pipet laboratoryjnych firmy HTL  o pojemności 1000µl-niebieskie ,  niesterylne. </t>
    </r>
    <r>
      <rPr>
        <b/>
        <sz val="11"/>
        <rFont val="Cambria"/>
        <family val="1"/>
      </rPr>
      <t xml:space="preserve"> (np. HTL 31001) </t>
    </r>
    <r>
      <rPr>
        <sz val="11"/>
        <rFont val="Cambria"/>
        <family val="1"/>
      </rPr>
      <t xml:space="preserve"> </t>
    </r>
  </si>
  <si>
    <t>Opis przedmiotu zamówienia / wymagania techniczne i jakościowe</t>
  </si>
  <si>
    <r>
      <t xml:space="preserve">Końcówki do automatycznych pipet laboratoryjnych firmy HTL  o pojemności 10ml, bezbarwne ,niesterylne </t>
    </r>
    <r>
      <rPr>
        <b/>
        <sz val="11"/>
        <rFont val="Cambria"/>
        <family val="1"/>
      </rPr>
      <t>(np. HTL 36001)</t>
    </r>
  </si>
  <si>
    <r>
      <t xml:space="preserve">Końcówki do automatycznych pipet laboratoryjnych firmy HTL  o pojemności 5ml, bezbarwne ,niesterylne </t>
    </r>
    <r>
      <rPr>
        <b/>
        <sz val="11"/>
        <rFont val="Cambria"/>
        <family val="1"/>
      </rPr>
      <t>(np. HTL 35001)</t>
    </r>
  </si>
  <si>
    <r>
      <t>Końcówki do automatycznych pipet laboratoryjnych firmy HTL              o pojemności 200µl-żółte,niesterylne</t>
    </r>
    <r>
      <rPr>
        <b/>
        <sz val="11"/>
        <rFont val="Cambria"/>
        <family val="1"/>
      </rPr>
      <t>(np. HTL 30201 lub MEDLAB 80.0200.1)</t>
    </r>
  </si>
  <si>
    <r>
      <t>Końcówki do automatycznych pipet laboratoryjnych firmy HTL  o pojemności 300µl,niesterylne, przeżroczyste</t>
    </r>
    <r>
      <rPr>
        <b/>
        <sz val="11"/>
        <rFont val="Cambria"/>
        <family val="1"/>
      </rPr>
      <t>(np. HTL 30301)</t>
    </r>
  </si>
  <si>
    <r>
      <t xml:space="preserve">Końcówki do automatycznych pipet laboratoryjnych firmy HTL              o pojemności 200µl z filtrem, sterylne w pudełkach, wolne od RNAz i DNAz oraz DNA.Certyfikat CE IVD   </t>
    </r>
    <r>
      <rPr>
        <b/>
        <sz val="11"/>
        <rFont val="Cambria"/>
        <family val="1"/>
      </rPr>
      <t>(np. BIONOVO B-3923), termin ważności nie krótszy niż 1rok,termin dostawy  do14 dni.</t>
    </r>
  </si>
  <si>
    <r>
      <t xml:space="preserve">Końcówki do automatycznych pipet laboratoryjnych firmy HTL oryginalne o pojemności 10µl z filtrem, sterylne w pudełkach po 96szt, wolne od RNAz i DNAz oraz DNA. Certyfikat CE IVD  </t>
    </r>
    <r>
      <rPr>
        <b/>
        <sz val="11"/>
        <rFont val="Cambria"/>
        <family val="1"/>
      </rPr>
      <t>(np. BIONOVO B-3928), termin ważności nie krótszy niż 1rok,termin dostawy do 14 dni.</t>
    </r>
  </si>
  <si>
    <r>
      <t>Końcówki do automatycznych pipet laboratoryjnych firmy BRAND   o pojemności 50-1000µl-niesterylne,luzem.</t>
    </r>
    <r>
      <rPr>
        <b/>
        <sz val="11"/>
        <rFont val="Cambria"/>
        <family val="1"/>
      </rPr>
      <t>(np. BRAND 732012)</t>
    </r>
  </si>
  <si>
    <r>
      <t>Końcówki do automatycznych pipet laboratoryjnych firmy BRAND   o pojemności 0,5-5ml-niesterylne,luzem XXL.</t>
    </r>
    <r>
      <rPr>
        <b/>
        <sz val="11"/>
        <rFont val="Cambria"/>
        <family val="1"/>
      </rPr>
      <t>(np. BRAND 702600)</t>
    </r>
  </si>
  <si>
    <r>
      <t>Końcówki do automatycznych pipet laboratoryjnych firmy BRAND         o pojemności 0,5-5ml-niesterylne TipBox 5ml.</t>
    </r>
    <r>
      <rPr>
        <b/>
        <sz val="11"/>
        <rFont val="Cambria"/>
        <family val="1"/>
      </rPr>
      <t>(np. BRAND 702605)</t>
    </r>
  </si>
  <si>
    <r>
      <t>Końcówki do automatycznych pipet laboratoryjnych firmy BRAND   o pojemności 1-10ml-niesterylne,luzem.</t>
    </r>
    <r>
      <rPr>
        <b/>
        <sz val="11"/>
        <rFont val="Cambria"/>
        <family val="1"/>
      </rPr>
      <t>(np. BRAND 702603)</t>
    </r>
  </si>
  <si>
    <r>
      <t>Końcówki do automatycznych pipet laboratoryjnych firmy BRAND         o pojemności 1-10ml-niesterylne TipBox 10ml.</t>
    </r>
    <r>
      <rPr>
        <b/>
        <sz val="11"/>
        <rFont val="Cambria"/>
        <family val="1"/>
      </rPr>
      <t>(np. BRAND 702608)</t>
    </r>
  </si>
  <si>
    <r>
      <t xml:space="preserve">System aspiracyjno-próżniowy, zamknięty do pobierania krwi żylnej  o poj. 4,4ml z zawartością aktywatora wykrzepiania.   </t>
    </r>
    <r>
      <rPr>
        <b/>
        <sz val="11"/>
        <rFont val="Cambria"/>
        <family val="1"/>
      </rPr>
      <t>(np.  KABE 09590013</t>
    </r>
    <r>
      <rPr>
        <sz val="11"/>
        <rFont val="Cambria"/>
        <family val="1"/>
      </rPr>
      <t xml:space="preserve">) </t>
    </r>
    <r>
      <rPr>
        <b/>
        <sz val="11"/>
        <rFont val="Cambria"/>
        <family val="1"/>
      </rPr>
      <t>termin dostawy do 14 dni</t>
    </r>
  </si>
  <si>
    <r>
      <t xml:space="preserve">Multiadapter z wtopioną igłą  z zabezpieczeniem 0,7x38mm                    </t>
    </r>
    <r>
      <rPr>
        <b/>
        <sz val="11"/>
        <rFont val="Cambria"/>
        <family val="1"/>
      </rPr>
      <t>( np. KABE 09599035) termin dostawy  do14 dni</t>
    </r>
  </si>
  <si>
    <r>
      <t>Końcówki do automatycznych pipet laboratoryjnych firmy Sartorius o pojemności 200µl  niesterylne  (</t>
    </r>
    <r>
      <rPr>
        <b/>
        <sz val="11"/>
        <rFont val="Cambria"/>
        <family val="1"/>
      </rPr>
      <t xml:space="preserve"> do pipety Sartorius/seria TACTA LH-729060)</t>
    </r>
  </si>
  <si>
    <t>Filtry strzykawkowe MINISART ( Sartorius 16534) niepyrogenne, jałowe, pakowane pojedynczo, sterylne, śr. Porów 0,2 um</t>
  </si>
  <si>
    <t>HY Con Dual S/NaCl zestaw dual do wymazów mikrobiologicznych np. SK044.0001 ( zestaw zawiera Zestaw zawiera: zielona, celulozowa gąbka 50cm2 zwilżona 10ml Maximum Recovery Diluent, para rękawiczek, wzmocniona torebka (180 x 280mm) do inkubacji próby.)</t>
  </si>
  <si>
    <t>Enviroscreen – sterylna gąbka 10x5 cm, nasączona 10 ml buforu neutralizującego, np. TS15-B:10 (zestaw zawiera Zestaw zawiera: pomarańczowa, celulozowa gąbka 50cm2 zwilżona 10ml roztw. buf. neutralizującego (buf. NaCl Pepton + LTHTh), para rękawiczek, wzmocniona torebka (180 x 280mm) do inkubacji próby.)</t>
  </si>
  <si>
    <r>
      <t xml:space="preserve">z PS wykonane z przeźroczystego polistyrenu, bez zgrubień wentylacyjnych, śr.90mm, wys.ok.14,2mm, </t>
    </r>
    <r>
      <rPr>
        <b/>
        <sz val="10"/>
        <rFont val="Cambria"/>
        <family val="1"/>
      </rPr>
      <t>sterylne</t>
    </r>
    <r>
      <rPr>
        <sz val="10"/>
        <rFont val="Cambria"/>
        <family val="1"/>
      </rPr>
      <t>, opakowanie 20 szt. lub 25szt., w rękawie, op.zbiorcze 600szt., ważne co najmniej 2 lata od daty dostawy do laboratorium.</t>
    </r>
    <r>
      <rPr>
        <b/>
        <sz val="10"/>
        <rFont val="Cambria"/>
        <family val="1"/>
      </rPr>
      <t xml:space="preserve">Certyfikat jakości dla danej serii. </t>
    </r>
    <r>
      <rPr>
        <sz val="10"/>
        <rFont val="Cambria"/>
        <family val="1"/>
      </rPr>
      <t xml:space="preserve"> </t>
    </r>
  </si>
  <si>
    <r>
      <t>z żeberkami wentylacyjnymi, śr.60mm,z bezbarwnego polistyrenu produkowane w warunkach Systemu Zarządzania Jakością zgodnymi z normami PN-EN ISO 9001:2000 oraz PN-EN ISO 13485:2003, jałowe, niepyrogenne,nietoksyczne,sterylne,pakowane po 10sztuk w rękawie z datą ważności min.2 lata.</t>
    </r>
    <r>
      <rPr>
        <b/>
        <sz val="10"/>
        <rFont val="Cambria"/>
        <family val="1"/>
      </rPr>
      <t>Certyfikat jakości dla każdej serii produkcyjnej. np GENOPLAST GP504</t>
    </r>
  </si>
  <si>
    <r>
      <t>o poj.10ml,plastikowa,sterylna,niepyrogenna,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(np. 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86.1254.00</t>
    </r>
    <r>
      <rPr>
        <sz val="10"/>
        <rFont val="Cambria"/>
        <family val="1"/>
      </rPr>
      <t>1)</t>
    </r>
  </si>
  <si>
    <r>
      <t>o poj.25ml,plastikowa,sterylna,niepyrogenna, wielomiarowa,podziałka co 0,1ml,wyraźna skala, pakowana pojedyńczo,</t>
    </r>
    <r>
      <rPr>
        <b/>
        <sz val="10"/>
        <rFont val="Cambria"/>
        <family val="1"/>
      </rPr>
      <t>z certyfikatem jałowości</t>
    </r>
    <r>
      <rPr>
        <sz val="10"/>
        <rFont val="Cambria"/>
        <family val="1"/>
      </rPr>
      <t xml:space="preserve">                 ( np. </t>
    </r>
    <r>
      <rPr>
        <b/>
        <sz val="10"/>
        <rFont val="Cambria"/>
        <family val="1"/>
      </rPr>
      <t>SARSTEDT</t>
    </r>
    <r>
      <rPr>
        <sz val="10"/>
        <rFont val="Cambria"/>
        <family val="1"/>
      </rPr>
      <t xml:space="preserve"> </t>
    </r>
    <r>
      <rPr>
        <b/>
        <sz val="10"/>
        <rFont val="Cambria"/>
        <family val="1"/>
      </rPr>
      <t>86.1685.001</t>
    </r>
    <r>
      <rPr>
        <sz val="10"/>
        <rFont val="Cambria"/>
        <family val="1"/>
      </rPr>
      <t>)</t>
    </r>
  </si>
  <si>
    <r>
      <t>przezroczyste szkło Duran, okrągła z podziałką, polem na opisy, gwintem GL45, zakrętką i pierścieniem wylewowym z PP, odporna na sterylizację w autoklawie w 121 st. C, pojemność</t>
    </r>
    <r>
      <rPr>
        <b/>
        <sz val="10"/>
        <rFont val="Cambria"/>
        <family val="1"/>
      </rPr>
      <t xml:space="preserve"> 500 ml</t>
    </r>
  </si>
  <si>
    <r>
      <t xml:space="preserve">do butelek DURAN poj.500ml,gwint GL45, z PP,kolor niebieski,autoklawowalny parą wodną do +140°C np. </t>
    </r>
    <r>
      <rPr>
        <b/>
        <sz val="10"/>
        <rFont val="Cambria"/>
        <family val="1"/>
      </rPr>
      <t>Megan 562815948101</t>
    </r>
  </si>
  <si>
    <t xml:space="preserve"> Wymagania techniczne i jakościowe</t>
  </si>
  <si>
    <r>
      <t xml:space="preserve">AMNIES GEL                                   </t>
    </r>
    <r>
      <rPr>
        <sz val="10"/>
        <rFont val="Cambria"/>
        <family val="1"/>
      </rPr>
      <t>(np. COPAN/190C.USE)</t>
    </r>
  </si>
  <si>
    <r>
      <t xml:space="preserve">Pakiet do wymazów z podłożem transportowym Amies </t>
    </r>
    <r>
      <rPr>
        <b/>
        <sz val="10"/>
        <rFont val="Cambria"/>
        <family val="1"/>
      </rPr>
      <t xml:space="preserve">z węglem aktywowanym                               </t>
    </r>
    <r>
      <rPr>
        <sz val="10"/>
        <rFont val="Cambria"/>
        <family val="1"/>
      </rPr>
      <t>(np. COPAN/114C.USE)</t>
    </r>
  </si>
  <si>
    <r>
      <t xml:space="preserve">Pakiet do wymazów z podłożem transportowym Amies </t>
    </r>
    <r>
      <rPr>
        <b/>
        <sz val="10"/>
        <rFont val="Cambria"/>
        <family val="1"/>
      </rPr>
      <t xml:space="preserve">bezwęglowym             </t>
    </r>
    <r>
      <rPr>
        <sz val="10"/>
        <rFont val="Cambria"/>
        <family val="1"/>
      </rPr>
      <t>(np. COPAN/108C.USE)</t>
    </r>
  </si>
  <si>
    <r>
      <t xml:space="preserve">Probówka </t>
    </r>
    <r>
      <rPr>
        <b/>
        <sz val="10"/>
        <rFont val="Cambria"/>
        <family val="1"/>
      </rPr>
      <t>okrągłodenna</t>
    </r>
    <r>
      <rPr>
        <sz val="10"/>
        <rFont val="Cambria"/>
        <family val="1"/>
      </rPr>
      <t xml:space="preserve"> z PP o dł.150mm, śred.zewn.12mm z etykietą i plastikowym aplika torem </t>
    </r>
    <r>
      <rPr>
        <b/>
        <sz val="10"/>
        <rFont val="Cambria"/>
        <family val="1"/>
      </rPr>
      <t>łatwo łamiącym się,</t>
    </r>
    <r>
      <rPr>
        <sz val="10"/>
        <rFont val="Cambria"/>
        <family val="1"/>
      </rPr>
      <t xml:space="preserve"> z certyfikatem jakości serii zawierającym warunki i czas przeżywania określonych drobnoustrojów oraz odzysk dla poszczególnych bakterii. Wymazówki zapakowane w opakowanie zbiorcze</t>
    </r>
    <r>
      <rPr>
        <b/>
        <sz val="10"/>
        <rFont val="Cambria"/>
        <family val="1"/>
      </rPr>
      <t xml:space="preserve"> (50szt)</t>
    </r>
    <r>
      <rPr>
        <sz val="10"/>
        <rFont val="Cambria"/>
        <family val="1"/>
      </rPr>
      <t xml:space="preserve"> wykonane z folii aluminiowej   wypełnione azotem. Pojedyńcze wymazówki pakowane sterylnie w opakowaniu foliowym.</t>
    </r>
  </si>
  <si>
    <t>op. 480 szt.</t>
  </si>
  <si>
    <t>Probówki wirówkowe stożkowe</t>
  </si>
  <si>
    <t xml:space="preserve"> z polistyrenu przezroczystego,poj.11ml,sterylne,z polem do opisu,z korkiem np.NUNC 347880</t>
  </si>
  <si>
    <t>Probówki typu Eppendorf o poj.1,5ml</t>
  </si>
  <si>
    <t>op. 500 szt.</t>
  </si>
  <si>
    <t>Statyw na probówki Falcon 50 ml</t>
  </si>
  <si>
    <t>minimum 8 miejsc ( probówki Falcon o wymiarach: śr. 30 mm, wys. 120 mm), np.. BIONOVO B-0327</t>
  </si>
  <si>
    <t xml:space="preserve">Kuwety do fotometrów, makro </t>
  </si>
  <si>
    <r>
      <t xml:space="preserve"> z dnem stożkowym, </t>
    </r>
    <r>
      <rPr>
        <u val="single"/>
        <sz val="10"/>
        <rFont val="Cambria"/>
        <family val="1"/>
      </rPr>
      <t>bezbarwne</t>
    </r>
    <r>
      <rPr>
        <sz val="10"/>
        <rFont val="Cambria"/>
        <family val="1"/>
      </rPr>
      <t>, z polipropylenu, z korkiem z tworzywa sztucznego przytwierdzonym na stałe na elastycznym ramieniu, niestyrylne o wym. 11mm x 40mm ,  np. EQUIMED  5350023053</t>
    </r>
  </si>
  <si>
    <t>jednorazowe przezroczyste z tworzywa sztucznego - optycznego PS; długość drogi optycznej : 10mm, objętość: 2,5-4,5 ml,  wysokość 4,5 mm; np. VWR / 634-0675P</t>
  </si>
  <si>
    <t>Oferowany przez Wykonawcę opis przedmiotu zamówienia potwierdzający wszystkie wymagane przez Zamawiającego parametry,  wymagania techniczne i jakościowe</t>
  </si>
  <si>
    <r>
      <t xml:space="preserve">Końcówki wraz z tłokiem do pipety automatycznej Microman M 25 </t>
    </r>
    <r>
      <rPr>
        <b/>
        <sz val="10"/>
        <rFont val="Cambria"/>
        <family val="1"/>
      </rPr>
      <t>(np. Glison / F148112)</t>
    </r>
  </si>
  <si>
    <r>
      <t xml:space="preserve">Końcówki wraz z tłokiem do pipety automatycznej Microman M 100 (np. </t>
    </r>
    <r>
      <rPr>
        <b/>
        <sz val="10"/>
        <rFont val="Cambria"/>
        <family val="1"/>
      </rPr>
      <t>Gilson / F148314)</t>
    </r>
  </si>
  <si>
    <r>
      <t xml:space="preserve">Końcówki wraz z tłokiem do pipety automatycznej Microman M 250 </t>
    </r>
    <r>
      <rPr>
        <b/>
        <sz val="10"/>
        <rFont val="Cambria"/>
        <family val="1"/>
      </rPr>
      <t>(np. Gilson / F148114)</t>
    </r>
  </si>
  <si>
    <r>
      <t xml:space="preserve">Końcówki wraz z tłokiem do pipety automatycznej Microman  M 1000 </t>
    </r>
    <r>
      <rPr>
        <b/>
        <sz val="10"/>
        <rFont val="Cambria"/>
        <family val="1"/>
      </rPr>
      <t>(np. Gilson / F148560)</t>
    </r>
  </si>
  <si>
    <r>
      <t xml:space="preserve">Filtry do jednokanałowych pipet Transferpette S o pojemności  1-10ml; np. </t>
    </r>
    <r>
      <rPr>
        <b/>
        <sz val="10"/>
        <rFont val="Cambria"/>
        <family val="1"/>
      </rPr>
      <t>MERC nr kat. 704653</t>
    </r>
  </si>
  <si>
    <r>
      <t xml:space="preserve">Filtry do jednokanałowych pipet Transferpette S o pojemności 0,5-5ml; np. </t>
    </r>
    <r>
      <rPr>
        <b/>
        <sz val="10"/>
        <rFont val="Cambria"/>
        <family val="1"/>
      </rPr>
      <t>MERC nr kat. 704652</t>
    </r>
  </si>
  <si>
    <t xml:space="preserve">Dane Wykonawcy </t>
  </si>
  <si>
    <r>
      <t xml:space="preserve">Dane Wykonawcy  </t>
    </r>
    <r>
      <rPr>
        <b/>
        <sz val="11"/>
        <rFont val="Cambria"/>
        <family val="1"/>
      </rPr>
      <t>…........</t>
    </r>
  </si>
  <si>
    <t>dane Wykonawcy</t>
  </si>
  <si>
    <r>
      <t>Dane Wykonawcy</t>
    </r>
    <r>
      <rPr>
        <b/>
        <sz val="10"/>
        <rFont val="Cambria"/>
        <family val="1"/>
      </rPr>
      <t xml:space="preserve"> …...................</t>
    </r>
  </si>
  <si>
    <t xml:space="preserve"> DL-OBF-PFWŻ</t>
  </si>
  <si>
    <t>PDM bakteriologia</t>
  </si>
  <si>
    <t>PDM wirusologia</t>
  </si>
  <si>
    <t>zmyw.bakter.</t>
  </si>
  <si>
    <t>rolka/10szt</t>
  </si>
  <si>
    <t>rolka/10 szt</t>
  </si>
  <si>
    <t>PMWŻ      DL-SB</t>
  </si>
  <si>
    <t>PMWŻ    DL-SB</t>
  </si>
  <si>
    <t>PMWŻ     DL-SB</t>
  </si>
  <si>
    <t xml:space="preserve"> </t>
  </si>
  <si>
    <t xml:space="preserve"> Pipeta automatyczna (np. Optipette OP5000 nr kat. 5608) o zmiennej pojemności 1000µl-5000µl, do końcówki 5000µl, z wzorcowaniem w 3 punktach zgodnie z PN-EN ISO 8655-6
Pipeta wzorcowana w 3 pkt: 1000µl, 2500µl, 5000µl, powinna spełniać wymagania określone PN-EN ISO 8655-2 w zakresie błędów systematycznych i przypadkowych. Wzorcowanie w laboratorium akredytowanym na normę PN-EN ISO/IEC 17025 w ramach posiadanego zakresu akredytacji.</t>
  </si>
  <si>
    <t>Łyżeczka- szpatułka chemiczna stal 18-8; dlugość.210mm, wymiary łyżeczki- 40mm/29mm (np. Chemland nr kat 06-521224-21)</t>
  </si>
  <si>
    <t>Noże- długość ostrza ok.15 cm, z uchwytem plastikowym</t>
  </si>
  <si>
    <t>Pęseta o półokrągłych końcówkach ze stali nierdzewnej, długość 20cm (np. Chemland nr kat 03-319.278)</t>
  </si>
  <si>
    <t>Nożyczki laboratoryjne całe ze stali nierdzewnej ,proste, końce ostre , długość 175mm (np. Chemland nr kat 06-5213558-18)</t>
  </si>
  <si>
    <t>op. 50szt</t>
  </si>
  <si>
    <t>HY Con Check Template– jednorazowy  szablon o kształcie kwadratu  o boku 5cm, sterylizowany radiacyjnie, zabezpieczony przed wiolgocią np. Mecconti SK031.0050</t>
  </si>
  <si>
    <t xml:space="preserve">DL-OBF-PBŚ </t>
  </si>
  <si>
    <t>Termin gwarancji: min. 12 miesięcy</t>
  </si>
  <si>
    <t xml:space="preserve">Pipeta HTL 1000ul, +wzorcowanie w akredytowanym laboratorium o CMC &lt;3,0 ul w pkt.100,500,1000ul+ świadectwo wzorcowania; wzorcowanie zgodnie z normą PN-EN ISO 8655-1:2003, w zakresie błędów systematycznych i przypadkowych </t>
  </si>
  <si>
    <r>
      <t xml:space="preserve">Pałeczki do wymazów jałowe w probówce z korkiem, bez podłoża, trzon pałeczki plastikowy z główkąz wiskozy, </t>
    </r>
    <r>
      <rPr>
        <b/>
        <sz val="11"/>
        <rFont val="Cambria"/>
        <family val="1"/>
      </rPr>
      <t>odłamywana końcówka (45mm)</t>
    </r>
    <r>
      <rPr>
        <sz val="11"/>
        <rFont val="Cambria"/>
        <family val="1"/>
      </rPr>
      <t xml:space="preserve">, wymiary probówki ok. 15x150mm, z białą etykietką na zewnątrz do oznakowania próbki, </t>
    </r>
    <r>
      <rPr>
        <b/>
        <sz val="11"/>
        <rFont val="Cambria"/>
        <family val="1"/>
      </rPr>
      <t>z certyfikatem jałowości serii i potwierdzeniem  braku  substancji hamujących</t>
    </r>
  </si>
  <si>
    <r>
      <t>Elektroda szklana zespolona typ ERH 13-6, zakres pH 0-14, do pehametru CP-551</t>
    </r>
    <r>
      <rPr>
        <b/>
        <sz val="11"/>
        <rFont val="Cambria"/>
        <family val="1"/>
      </rPr>
      <t>(np. Hydromet)</t>
    </r>
  </si>
  <si>
    <r>
      <t xml:space="preserve">Worki do homogenizatorów typu STOMACHER bez filtra, jałowe  180mmx300mm (poj. 400ml),przezroczyste, </t>
    </r>
    <r>
      <rPr>
        <b/>
        <sz val="11"/>
        <rFont val="Cambria"/>
        <family val="1"/>
      </rPr>
      <t>wraz z certyfikatem/ poświadczeniem   jałowości</t>
    </r>
  </si>
  <si>
    <r>
      <t xml:space="preserve">Worki do homogenizatorów typu STOMACHER z filtrem na całej powierzchni, jałowe  190mmx300mm (poj. 400ml),przezroczyste, </t>
    </r>
    <r>
      <rPr>
        <b/>
        <sz val="11"/>
        <rFont val="Cambria"/>
        <family val="1"/>
      </rPr>
      <t>wraz z certyfikatem/ poświadczeniem  jałowości</t>
    </r>
  </si>
  <si>
    <r>
      <rPr>
        <sz val="11"/>
        <rFont val="Cambria"/>
        <family val="1"/>
      </rPr>
      <t>Palnik ręczny, gazowy przenośny Bunsena FLAMEBOY INTEGRA BIOSCIENCES , źródło gazu-  naboje CAMPINGAZ CV 360, zapłon piezo-elektryczny, niezalezny od sieci i baterii, wyposażony w adapter do naboju gazowego</t>
    </r>
    <r>
      <rPr>
        <b/>
        <sz val="11"/>
        <rFont val="Cambria"/>
        <family val="1"/>
      </rPr>
      <t xml:space="preserve"> Campingaz CV360  </t>
    </r>
  </si>
  <si>
    <r>
      <rPr>
        <sz val="11"/>
        <rFont val="Cambria"/>
        <family val="1"/>
      </rPr>
      <t xml:space="preserve">Przenośna pompa próżniowa o minimalnych parametrach: </t>
    </r>
    <r>
      <rPr>
        <b/>
        <sz val="11"/>
        <rFont val="Cambria"/>
        <family val="1"/>
      </rPr>
      <t>wydajność min. 10 l/min, zakres regulacji podciśnienia przynajmniej od 0,1 do 0,95 bar, głośność max. 42 dB, zasilanie 230V / 50Hz, np. Aga Labor Silent 10</t>
    </r>
  </si>
  <si>
    <r>
      <t>Pipeta HTL 5000ul</t>
    </r>
    <r>
      <rPr>
        <b/>
        <sz val="10"/>
        <rFont val="Cambria"/>
        <family val="1"/>
      </rPr>
      <t xml:space="preserve"> </t>
    </r>
    <r>
      <rPr>
        <sz val="10"/>
        <rFont val="Cambria"/>
        <family val="1"/>
      </rPr>
      <t xml:space="preserve">, +wzorcowanie w akredytowanym laboratorium o CMC &lt;3,0 ul w pkt.1000,2500,5000ul+ świadectwo wzorcowania, wzorcowanie zgodnie z normą PN-EN ISO 8655-1:2003, w zakresie błędów systematycznych i przypadkowych </t>
    </r>
  </si>
  <si>
    <r>
      <t xml:space="preserve">Dozownik Dispensette S Organic Digital, nastawny, analogowy o poj.0,5-5ml, z  podziałką do odczynników organicznych  </t>
    </r>
    <r>
      <rPr>
        <b/>
        <sz val="10"/>
        <rFont val="Cambria"/>
        <family val="1"/>
      </rPr>
      <t>(np. BRAND 4630331)</t>
    </r>
  </si>
  <si>
    <t>poz. 1-3; termin ważności nie powinien być krótszy niż 80% terminu ważności producenta, licząc od dnia dostawy towaru do Zamawiającego</t>
  </si>
  <si>
    <r>
      <rPr>
        <sz val="11"/>
        <rFont val="Cambria"/>
        <family val="1"/>
      </rPr>
      <t>Młynek analityczny ze stali nierdzewnej;</t>
    </r>
    <r>
      <rPr>
        <b/>
        <sz val="11"/>
        <rFont val="Cambria"/>
        <family val="1"/>
      </rPr>
      <t xml:space="preserve"> Rommelsbacher EGK 200</t>
    </r>
  </si>
  <si>
    <t>GRUPA II</t>
  </si>
  <si>
    <t>poz. 1,2,4,5, 22, 23, 25, -wymagany certyfikat jakości CE</t>
  </si>
  <si>
    <t>poz. 1-37 termin ważności nie powinien być krótszy niż 80% terminu ważności producenta, licząc od dnia dostawy towaru do Zamawiającego</t>
  </si>
  <si>
    <t xml:space="preserve">Poz. 1-3 Certyfikat jakości serii z podanymi warunkami prztrzymywania określonych drobnoustrojów na podłożu transportowym, czasu przeżywania,   pomiar odzysku dla poszczególnych bakterii i termin ważności. Certyfikat jałowości serii, świadectwo CE. </t>
  </si>
  <si>
    <t>Poz. 1-3 termin dostawy nie dłuższy niż 14 dni  od złożenia zamówienia.</t>
  </si>
  <si>
    <t>poz.1, 2, 3, 5, 6, 22, 23, 33 - certyfikaty jałowości dostępne w formie elektronicznej</t>
  </si>
  <si>
    <t>Wymagania: Certyfikat jakości dla serii, poz. 1-3 w wersji elektronicznej</t>
  </si>
  <si>
    <r>
      <t xml:space="preserve">Aspirator indywidualny do pobierania próbek chemicznych, np. firmy Sensidyne typ LFS 113 DC wersja EX Atex, z zegarem czasu pracy
Wymagania techniczne:
- wbudowany zegar czasu pracy,
- tryb stałego przepływu 5 - 200 ml/min 
  z kompensacją do 5%, 
- tryb stałego ciśnienia dla przepływu 
  1 do 350 ml/min, 
- iskrobezpieczne wykonanie,
- ciągła praca, minimum 10 h, tłumienie pulsacji
- stabilizacja przepływu, masa aspiratora poniżej 350 g, temperatura pracy -20 stopni Celsjusza do +45 stopni Celsjusza, </t>
    </r>
    <r>
      <rPr>
        <b/>
        <sz val="12"/>
        <color indexed="8"/>
        <rFont val="Cambria"/>
        <family val="1"/>
      </rPr>
      <t>spełnianie wymagań PN-EN ISO 13137:2014</t>
    </r>
    <r>
      <rPr>
        <sz val="12"/>
        <color indexed="8"/>
        <rFont val="Cambria"/>
        <family val="1"/>
      </rPr>
      <t xml:space="preserve">
Wyposażenie dodatkowe:
- ładowarka
- pokrowiec
- rurka PVC
-autoryzowany serwis z siedzibą w Polsce, części zamienne dostępne przez min. 5 lat od daty zakupu</t>
    </r>
  </si>
  <si>
    <t>ADM-ZP.272.1.2.2023</t>
  </si>
  <si>
    <t>poz.1-13, 15-26, 29-37 -wymagany termin dostawy maksymalnie 30 dni</t>
  </si>
  <si>
    <t>poz. 14 i 27-28 -wymagany termin dostawy 14 dni</t>
  </si>
  <si>
    <t>poz.1-15- wymagany termin dostawy maksymalnie 30 dni</t>
  </si>
  <si>
    <r>
      <rPr>
        <b/>
        <sz val="12"/>
        <rFont val="Cambria"/>
        <family val="1"/>
      </rPr>
      <t>poz. 2, 6, 7</t>
    </r>
    <r>
      <rPr>
        <b/>
        <sz val="11"/>
        <rFont val="Cambria"/>
        <family val="1"/>
      </rPr>
      <t xml:space="preserve"> wymagany jest dokument poświadczenia jałowości w wersji elektronicznej</t>
    </r>
  </si>
  <si>
    <t>poz.1-11- wymagany termin dostawy maksymalnie 30 dni</t>
  </si>
  <si>
    <t>poz.1-3- wymagany termin dostawy maksymalnie 30 dni</t>
  </si>
  <si>
    <t>poz.1-10- wymagany termin dostawy maksymalnie 30 dni</t>
  </si>
  <si>
    <t>Termin ważności poz. 1-3 min.12 miesięcy od daty dostarczenia.</t>
  </si>
  <si>
    <t>Wymagania: Poz 1 Świadectwo sprawdzenia aspiratora, Instrukcja obsługi w języku polskim, karta gwarancyjna, certyfikat CE</t>
  </si>
  <si>
    <t>Wymagany termin dostawy maksymalnie 30 dni</t>
  </si>
  <si>
    <t>poz.1-2- certyfikat jałowości, poz.1-2-certyfikat jakośći</t>
  </si>
  <si>
    <t xml:space="preserve">Wymagania: </t>
  </si>
  <si>
    <t>op/15 szt</t>
  </si>
  <si>
    <t>Świadectwo sprawdzenia aspiratora dla wartości przepływu: 50 ml/min, 63 ml/min, 70 ml/min, 83 ml/min, 105 ml/min, 150 ml/min, 200 ml/min</t>
  </si>
  <si>
    <t>PAKIET 21 - aspiratory indywidualne</t>
  </si>
  <si>
    <t xml:space="preserve">PAKIET 20- Wymazówki </t>
  </si>
  <si>
    <r>
      <t xml:space="preserve">PAKIET 19 - wyroby z tworzywa sztucznego    </t>
    </r>
    <r>
      <rPr>
        <b/>
        <sz val="10"/>
        <color indexed="30"/>
        <rFont val="Cambria"/>
        <family val="1"/>
      </rPr>
      <t xml:space="preserve"> </t>
    </r>
  </si>
  <si>
    <t>PAKIET 18 - zestawy  wymazów</t>
  </si>
  <si>
    <t xml:space="preserve">PAKIET 17 - dozowniki, pipety i końcówki   </t>
  </si>
  <si>
    <t xml:space="preserve">PAKIET 16- drobny sprzęt laboratoryjny          </t>
  </si>
  <si>
    <t xml:space="preserve">PAKIET 15 - końcówki do pipet, głaszczki, ezy, pojemniki 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</si>
</sst>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  <numFmt numFmtId="168" formatCode="0.0000"/>
    <numFmt numFmtId="169" formatCode="#,##0.0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€-2]\ #,##0.00;[Red]\-[$€-2]\ #,##0.00"/>
    <numFmt numFmtId="175" formatCode="#,##0.00\ &quot;zł&quot;;[Red]#,##0.00\ &quot;zł&quot;"/>
    <numFmt numFmtId="176" formatCode="#,##0.00\ [$€-1];[Red]#,##0.00\ [$€-1]"/>
    <numFmt numFmtId="177" formatCode="#,##0.00\ [$€-1];[Red]\-#,##0.00\ [$€-1]"/>
    <numFmt numFmtId="178" formatCode="#,##0.00\ [$€-1]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0"/>
      <name val="Cambria"/>
      <family val="1"/>
    </font>
    <font>
      <b/>
      <sz val="10"/>
      <name val="Arial"/>
      <family val="2"/>
    </font>
    <font>
      <sz val="10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2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u val="single"/>
      <sz val="11"/>
      <name val="Cambria"/>
      <family val="1"/>
    </font>
    <font>
      <b/>
      <sz val="10"/>
      <color indexed="30"/>
      <name val="Cambria"/>
      <family val="1"/>
    </font>
    <font>
      <b/>
      <u val="single"/>
      <sz val="10"/>
      <name val="Cambria"/>
      <family val="1"/>
    </font>
    <font>
      <u val="single"/>
      <sz val="10"/>
      <name val="Cambria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28"/>
      <name val="Cambria"/>
      <family val="1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sz val="28"/>
      <name val="Cambria"/>
      <family val="1"/>
    </font>
    <font>
      <i/>
      <sz val="8"/>
      <name val="Cambria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b/>
      <sz val="12"/>
      <color theme="1"/>
      <name val="Cambria"/>
      <family val="1"/>
    </font>
    <font>
      <sz val="10"/>
      <color rgb="FFFF0000"/>
      <name val="Arial"/>
      <family val="2"/>
    </font>
    <font>
      <sz val="12"/>
      <color theme="1"/>
      <name val="Cambria"/>
      <family val="1"/>
    </font>
    <font>
      <b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6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9" fillId="0" borderId="10" xfId="54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6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0" fontId="12" fillId="16" borderId="10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2" fillId="1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6" fillId="16" borderId="10" xfId="54" applyFont="1" applyFill="1" applyBorder="1" applyAlignment="1">
      <alignment horizontal="center" vertical="center" wrapText="1"/>
      <protection/>
    </xf>
    <xf numFmtId="0" fontId="6" fillId="9" borderId="10" xfId="54" applyFont="1" applyFill="1" applyBorder="1" applyAlignment="1">
      <alignment horizontal="center" vertical="center" wrapText="1"/>
      <protection/>
    </xf>
    <xf numFmtId="0" fontId="6" fillId="13" borderId="10" xfId="54" applyFont="1" applyFill="1" applyBorder="1" applyAlignment="1">
      <alignment horizontal="center" vertical="center" wrapText="1"/>
      <protection/>
    </xf>
    <xf numFmtId="0" fontId="6" fillId="14" borderId="10" xfId="54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52" applyFont="1" applyFill="1" applyBorder="1" applyAlignment="1">
      <alignment horizontal="center" vertical="center"/>
      <protection/>
    </xf>
    <xf numFmtId="0" fontId="10" fillId="13" borderId="10" xfId="52" applyFont="1" applyFill="1" applyBorder="1" applyAlignment="1">
      <alignment horizontal="center" vertical="center" wrapText="1"/>
      <protection/>
    </xf>
    <xf numFmtId="0" fontId="10" fillId="13" borderId="10" xfId="52" applyFont="1" applyFill="1" applyBorder="1" applyAlignment="1" applyProtection="1">
      <alignment horizontal="center" vertical="center" wrapText="1"/>
      <protection/>
    </xf>
    <xf numFmtId="0" fontId="72" fillId="0" borderId="11" xfId="52" applyFont="1" applyFill="1" applyBorder="1" applyAlignment="1">
      <alignment horizontal="center" vertical="center" wrapText="1"/>
      <protection/>
    </xf>
    <xf numFmtId="4" fontId="13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 wrapText="1" shrinkToFit="1"/>
      <protection/>
    </xf>
    <xf numFmtId="0" fontId="0" fillId="0" borderId="10" xfId="52" applyBorder="1" applyAlignment="1">
      <alignment horizontal="center" vertical="center" wrapText="1" shrinkToFit="1"/>
      <protection/>
    </xf>
    <xf numFmtId="0" fontId="47" fillId="0" borderId="10" xfId="52" applyFont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47" fillId="0" borderId="0" xfId="0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center" vertical="center" wrapText="1"/>
    </xf>
    <xf numFmtId="0" fontId="6" fillId="0" borderId="10" xfId="54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0" fillId="6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1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4" fontId="6" fillId="0" borderId="10" xfId="54" applyNumberFormat="1" applyFont="1" applyBorder="1" applyAlignment="1">
      <alignment horizontal="center" vertical="center" wrapText="1"/>
      <protection/>
    </xf>
    <xf numFmtId="0" fontId="5" fillId="34" borderId="10" xfId="54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4" fontId="75" fillId="35" borderId="10" xfId="0" applyNumberFormat="1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vertical="center" wrapText="1"/>
    </xf>
    <xf numFmtId="0" fontId="75" fillId="35" borderId="10" xfId="0" applyFont="1" applyFill="1" applyBorder="1" applyAlignment="1">
      <alignment vertical="center" wrapText="1"/>
    </xf>
    <xf numFmtId="3" fontId="7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165" fontId="5" fillId="0" borderId="10" xfId="5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" fontId="0" fillId="0" borderId="10" xfId="52" applyNumberFormat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0" fontId="10" fillId="12" borderId="10" xfId="0" applyFont="1" applyFill="1" applyBorder="1" applyAlignment="1">
      <alignment horizontal="center" vertical="center" wrapText="1"/>
    </xf>
    <xf numFmtId="4" fontId="10" fillId="0" borderId="14" xfId="54" applyNumberFormat="1" applyFont="1" applyFill="1" applyBorder="1" applyAlignment="1">
      <alignment horizontal="center" vertical="center" wrapText="1"/>
      <protection/>
    </xf>
    <xf numFmtId="0" fontId="12" fillId="14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" fontId="10" fillId="0" borderId="0" xfId="0" applyNumberFormat="1" applyFont="1" applyFill="1" applyAlignment="1">
      <alignment horizontal="center"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4" xfId="54" applyFont="1" applyBorder="1" applyAlignment="1">
      <alignment horizontal="center" vertical="center" wrapText="1"/>
      <protection/>
    </xf>
    <xf numFmtId="49" fontId="10" fillId="0" borderId="14" xfId="54" applyNumberFormat="1" applyFont="1" applyBorder="1" applyAlignment="1">
      <alignment horizontal="center" vertical="center" wrapText="1"/>
      <protection/>
    </xf>
    <xf numFmtId="0" fontId="10" fillId="13" borderId="12" xfId="0" applyFont="1" applyFill="1" applyBorder="1" applyAlignment="1">
      <alignment horizontal="center" vertical="center" wrapText="1"/>
    </xf>
    <xf numFmtId="4" fontId="10" fillId="0" borderId="14" xfId="54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vertical="center" wrapText="1"/>
    </xf>
    <xf numFmtId="0" fontId="77" fillId="0" borderId="10" xfId="52" applyFont="1" applyBorder="1" applyAlignment="1">
      <alignment wrapText="1"/>
      <protection/>
    </xf>
    <xf numFmtId="0" fontId="18" fillId="0" borderId="10" xfId="52" applyFont="1" applyBorder="1" applyAlignment="1">
      <alignment wrapText="1"/>
      <protection/>
    </xf>
    <xf numFmtId="0" fontId="0" fillId="0" borderId="10" xfId="52" applyBorder="1">
      <alignment/>
      <protection/>
    </xf>
    <xf numFmtId="0" fontId="12" fillId="0" borderId="14" xfId="0" applyFont="1" applyFill="1" applyBorder="1" applyAlignment="1">
      <alignment vertical="center" wrapText="1"/>
    </xf>
    <xf numFmtId="0" fontId="12" fillId="0" borderId="10" xfId="54" applyFont="1" applyFill="1" applyBorder="1" applyAlignment="1">
      <alignment horizontal="left" vertical="center" wrapText="1"/>
      <protection/>
    </xf>
    <xf numFmtId="0" fontId="12" fillId="0" borderId="10" xfId="0" applyFont="1" applyBorder="1" applyAlignment="1">
      <alignment/>
    </xf>
    <xf numFmtId="0" fontId="21" fillId="0" borderId="0" xfId="0" applyFont="1" applyFill="1" applyAlignment="1">
      <alignment/>
    </xf>
    <xf numFmtId="4" fontId="12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4" fontId="0" fillId="0" borderId="0" xfId="0" applyNumberFormat="1" applyFill="1" applyAlignment="1">
      <alignment/>
    </xf>
    <xf numFmtId="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16" borderId="15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13" borderId="1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0" fontId="5" fillId="0" borderId="10" xfId="54" applyFont="1" applyBorder="1" applyAlignment="1">
      <alignment horizontal="center" vertical="top" wrapText="1"/>
      <protection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3" fontId="10" fillId="13" borderId="10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10" fontId="6" fillId="0" borderId="10" xfId="54" applyNumberFormat="1" applyFont="1" applyBorder="1" applyAlignment="1">
      <alignment horizontal="center" vertical="center" wrapText="1"/>
      <protection/>
    </xf>
    <xf numFmtId="10" fontId="5" fillId="0" borderId="0" xfId="0" applyNumberFormat="1" applyFont="1" applyFill="1" applyBorder="1" applyAlignment="1">
      <alignment horizontal="center" wrapText="1"/>
    </xf>
    <xf numFmtId="10" fontId="5" fillId="0" borderId="0" xfId="0" applyNumberFormat="1" applyFont="1" applyFill="1" applyAlignment="1">
      <alignment/>
    </xf>
    <xf numFmtId="0" fontId="0" fillId="0" borderId="0" xfId="0" applyFont="1" applyBorder="1" applyAlignment="1">
      <alignment horizontal="center" wrapText="1"/>
    </xf>
    <xf numFmtId="10" fontId="0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5" fillId="0" borderId="0" xfId="0" applyNumberFormat="1" applyFont="1" applyBorder="1" applyAlignment="1">
      <alignment/>
    </xf>
    <xf numFmtId="10" fontId="6" fillId="0" borderId="10" xfId="54" applyNumberFormat="1" applyFont="1" applyBorder="1" applyAlignment="1">
      <alignment horizontal="center" vertical="center" wrapText="1"/>
      <protection/>
    </xf>
    <xf numFmtId="10" fontId="5" fillId="0" borderId="0" xfId="0" applyNumberFormat="1" applyFont="1" applyFill="1" applyAlignment="1">
      <alignment horizontal="left"/>
    </xf>
    <xf numFmtId="10" fontId="5" fillId="0" borderId="0" xfId="0" applyNumberFormat="1" applyFont="1" applyFill="1" applyAlignment="1">
      <alignment/>
    </xf>
    <xf numFmtId="0" fontId="5" fillId="0" borderId="1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10" fillId="16" borderId="14" xfId="0" applyFont="1" applyFill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5" fillId="0" borderId="14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49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54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2" fillId="0" borderId="10" xfId="52" applyFont="1" applyFill="1" applyBorder="1" applyAlignment="1">
      <alignment vertical="center" wrapText="1"/>
      <protection/>
    </xf>
    <xf numFmtId="0" fontId="6" fillId="6" borderId="10" xfId="5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10" fontId="5" fillId="0" borderId="10" xfId="54" applyNumberFormat="1" applyFont="1" applyBorder="1" applyAlignment="1">
      <alignment horizontal="center" vertical="center" wrapText="1"/>
      <protection/>
    </xf>
    <xf numFmtId="10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10" fontId="0" fillId="0" borderId="0" xfId="0" applyNumberFormat="1" applyAlignment="1">
      <alignment horizontal="center" vertical="center"/>
    </xf>
    <xf numFmtId="10" fontId="12" fillId="0" borderId="1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10" fontId="0" fillId="0" borderId="0" xfId="0" applyNumberFormat="1" applyAlignment="1">
      <alignment horizontal="center"/>
    </xf>
    <xf numFmtId="10" fontId="12" fillId="0" borderId="10" xfId="0" applyNumberFormat="1" applyFont="1" applyBorder="1" applyAlignment="1">
      <alignment horizontal="center" wrapText="1"/>
    </xf>
    <xf numFmtId="10" fontId="10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Alignment="1">
      <alignment horizontal="center"/>
    </xf>
    <xf numFmtId="10" fontId="10" fillId="0" borderId="0" xfId="0" applyNumberFormat="1" applyFont="1" applyFill="1" applyAlignment="1">
      <alignment horizontal="center" vertical="center"/>
    </xf>
    <xf numFmtId="10" fontId="10" fillId="0" borderId="14" xfId="54" applyNumberFormat="1" applyFont="1" applyFill="1" applyBorder="1" applyAlignment="1">
      <alignment horizontal="center" vertical="center" wrapText="1"/>
      <protection/>
    </xf>
    <xf numFmtId="10" fontId="12" fillId="0" borderId="0" xfId="0" applyNumberFormat="1" applyFont="1" applyFill="1" applyBorder="1" applyAlignment="1">
      <alignment horizontal="center" vertical="center" wrapText="1"/>
    </xf>
    <xf numFmtId="10" fontId="12" fillId="0" borderId="0" xfId="0" applyNumberFormat="1" applyFont="1" applyFill="1" applyAlignment="1">
      <alignment/>
    </xf>
    <xf numFmtId="10" fontId="0" fillId="0" borderId="10" xfId="52" applyNumberForma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left" vertical="center" wrapText="1"/>
    </xf>
    <xf numFmtId="4" fontId="74" fillId="0" borderId="10" xfId="0" applyNumberFormat="1" applyFont="1" applyBorder="1" applyAlignment="1">
      <alignment horizontal="center" vertical="center" wrapText="1"/>
    </xf>
    <xf numFmtId="9" fontId="75" fillId="35" borderId="10" xfId="0" applyNumberFormat="1" applyFont="1" applyFill="1" applyBorder="1" applyAlignment="1">
      <alignment horizontal="center" vertical="center" wrapText="1"/>
    </xf>
    <xf numFmtId="9" fontId="5" fillId="34" borderId="14" xfId="54" applyNumberFormat="1" applyFont="1" applyFill="1" applyBorder="1" applyAlignment="1">
      <alignment horizontal="center" vertical="center" wrapText="1"/>
      <protection/>
    </xf>
    <xf numFmtId="9" fontId="5" fillId="34" borderId="10" xfId="54" applyNumberFormat="1" applyFont="1" applyFill="1" applyBorder="1" applyAlignment="1">
      <alignment horizontal="center" vertical="center" wrapText="1"/>
      <protection/>
    </xf>
    <xf numFmtId="4" fontId="12" fillId="0" borderId="10" xfId="0" applyNumberFormat="1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4" fontId="50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4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25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4" fontId="52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11" fillId="0" borderId="16" xfId="0" applyFont="1" applyFill="1" applyBorder="1" applyAlignment="1">
      <alignment horizontal="left" vertical="center" wrapText="1"/>
    </xf>
    <xf numFmtId="4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79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6" fillId="0" borderId="13" xfId="52" applyFont="1" applyBorder="1" applyAlignment="1">
      <alignment horizontal="right" vertical="center" wrapText="1" shrinkToFit="1"/>
      <protection/>
    </xf>
    <xf numFmtId="0" fontId="6" fillId="0" borderId="17" xfId="52" applyFont="1" applyBorder="1" applyAlignment="1">
      <alignment horizontal="right" vertical="center" wrapText="1" shrinkToFit="1"/>
      <protection/>
    </xf>
    <xf numFmtId="0" fontId="6" fillId="0" borderId="12" xfId="52" applyFont="1" applyBorder="1" applyAlignment="1">
      <alignment horizontal="right" vertical="center" wrapText="1" shrinkToFit="1"/>
      <protection/>
    </xf>
    <xf numFmtId="0" fontId="2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10" fillId="0" borderId="2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.00390625" style="94" customWidth="1"/>
    <col min="2" max="2" width="55.8515625" style="94" customWidth="1"/>
    <col min="3" max="3" width="10.8515625" style="94" customWidth="1"/>
    <col min="4" max="4" width="10.57421875" style="95" customWidth="1"/>
    <col min="5" max="5" width="6.00390625" style="96" customWidth="1"/>
    <col min="6" max="6" width="5.8515625" style="96" customWidth="1"/>
    <col min="7" max="8" width="9.57421875" style="96" customWidth="1"/>
    <col min="9" max="9" width="8.140625" style="96" customWidth="1"/>
    <col min="10" max="11" width="8.57421875" style="96" customWidth="1"/>
    <col min="12" max="12" width="9.57421875" style="97" customWidth="1"/>
    <col min="13" max="13" width="9.421875" style="218" customWidth="1"/>
    <col min="14" max="14" width="12.421875" style="98" customWidth="1"/>
    <col min="15" max="15" width="13.57421875" style="98" customWidth="1"/>
    <col min="16" max="16" width="15.421875" style="98" customWidth="1"/>
    <col min="17" max="17" width="14.8515625" style="128" customWidth="1"/>
    <col min="18" max="18" width="29.421875" style="94" customWidth="1"/>
    <col min="19" max="16384" width="9.140625" style="94" customWidth="1"/>
  </cols>
  <sheetData>
    <row r="1" spans="16:17" ht="15.75">
      <c r="P1" s="308" t="s">
        <v>208</v>
      </c>
      <c r="Q1" s="309"/>
    </row>
    <row r="2" spans="1:17" ht="34.5">
      <c r="A2" s="99"/>
      <c r="B2" s="94" t="s">
        <v>169</v>
      </c>
      <c r="C2" s="99"/>
      <c r="E2" s="100"/>
      <c r="F2" s="100"/>
      <c r="G2" s="313"/>
      <c r="H2" s="314"/>
      <c r="I2" s="314"/>
      <c r="J2" s="314"/>
      <c r="K2" s="314"/>
      <c r="L2" s="314"/>
      <c r="M2" s="219"/>
      <c r="N2" s="102"/>
      <c r="O2" s="102"/>
      <c r="P2" s="300" t="s">
        <v>18</v>
      </c>
      <c r="Q2" s="300"/>
    </row>
    <row r="3" spans="1:17" ht="14.25">
      <c r="A3" s="99"/>
      <c r="B3" s="99"/>
      <c r="C3" s="301" t="s">
        <v>12</v>
      </c>
      <c r="D3" s="301"/>
      <c r="E3" s="301"/>
      <c r="F3" s="301"/>
      <c r="G3" s="301"/>
      <c r="H3" s="301"/>
      <c r="I3" s="301"/>
      <c r="J3" s="301"/>
      <c r="K3" s="301"/>
      <c r="L3" s="302"/>
      <c r="M3" s="302"/>
      <c r="N3" s="302"/>
      <c r="O3" s="302"/>
      <c r="P3" s="302"/>
      <c r="Q3" s="103"/>
    </row>
    <row r="4" spans="1:17" ht="14.25">
      <c r="A4" s="99"/>
      <c r="B4" s="284" t="s">
        <v>200</v>
      </c>
      <c r="C4" s="301"/>
      <c r="D4" s="301"/>
      <c r="E4" s="301"/>
      <c r="F4" s="301"/>
      <c r="G4" s="301"/>
      <c r="H4" s="301"/>
      <c r="I4" s="301"/>
      <c r="J4" s="301"/>
      <c r="K4" s="301"/>
      <c r="L4" s="302"/>
      <c r="M4" s="302"/>
      <c r="N4" s="302"/>
      <c r="O4" s="302"/>
      <c r="P4" s="302"/>
      <c r="Q4" s="99"/>
    </row>
    <row r="5" spans="1:17" ht="15.75" customHeight="1">
      <c r="A5" s="104"/>
      <c r="B5" s="105" t="s">
        <v>229</v>
      </c>
      <c r="C5" s="106"/>
      <c r="D5" s="107"/>
      <c r="E5" s="316" t="s">
        <v>170</v>
      </c>
      <c r="F5" s="317"/>
      <c r="G5" s="318"/>
      <c r="H5" s="319" t="s">
        <v>70</v>
      </c>
      <c r="I5" s="320"/>
      <c r="J5" s="320"/>
      <c r="K5" s="321"/>
      <c r="L5" s="108"/>
      <c r="M5" s="220"/>
      <c r="N5" s="109"/>
      <c r="O5" s="109"/>
      <c r="P5" s="109"/>
      <c r="Q5" s="106"/>
    </row>
    <row r="6" spans="1:18" ht="89.25">
      <c r="A6" s="110" t="s">
        <v>3</v>
      </c>
      <c r="B6" s="110" t="s">
        <v>120</v>
      </c>
      <c r="C6" s="111" t="s">
        <v>11</v>
      </c>
      <c r="D6" s="129" t="s">
        <v>59</v>
      </c>
      <c r="E6" s="112" t="s">
        <v>48</v>
      </c>
      <c r="F6" s="113" t="s">
        <v>47</v>
      </c>
      <c r="G6" s="114" t="s">
        <v>45</v>
      </c>
      <c r="H6" s="115" t="s">
        <v>177</v>
      </c>
      <c r="I6" s="116" t="s">
        <v>56</v>
      </c>
      <c r="J6" s="116" t="s">
        <v>171</v>
      </c>
      <c r="K6" s="116" t="s">
        <v>172</v>
      </c>
      <c r="L6" s="117" t="s">
        <v>7</v>
      </c>
      <c r="M6" s="221" t="s">
        <v>8</v>
      </c>
      <c r="N6" s="118" t="s">
        <v>55</v>
      </c>
      <c r="O6" s="118" t="s">
        <v>9</v>
      </c>
      <c r="P6" s="118" t="s">
        <v>10</v>
      </c>
      <c r="Q6" s="110" t="s">
        <v>36</v>
      </c>
      <c r="R6" s="177" t="s">
        <v>159</v>
      </c>
    </row>
    <row r="7" spans="1:18" ht="85.5">
      <c r="A7" s="119">
        <v>1</v>
      </c>
      <c r="B7" s="120" t="s">
        <v>104</v>
      </c>
      <c r="C7" s="121" t="s">
        <v>2</v>
      </c>
      <c r="D7" s="136">
        <f>SUM(E7:K7)</f>
        <v>3800</v>
      </c>
      <c r="E7" s="29">
        <v>0</v>
      </c>
      <c r="F7" s="30">
        <v>0</v>
      </c>
      <c r="G7" s="31"/>
      <c r="H7" s="217">
        <v>3000</v>
      </c>
      <c r="I7" s="33">
        <v>300</v>
      </c>
      <c r="J7" s="33">
        <v>500</v>
      </c>
      <c r="K7" s="33"/>
      <c r="L7" s="270">
        <v>0</v>
      </c>
      <c r="M7" s="271">
        <v>0</v>
      </c>
      <c r="N7" s="132">
        <f>ROUND(L7*(1+M7),2)</f>
        <v>0</v>
      </c>
      <c r="O7" s="132">
        <f>L7*D7</f>
        <v>0</v>
      </c>
      <c r="P7" s="132">
        <f>N7*D7</f>
        <v>0</v>
      </c>
      <c r="Q7" s="133"/>
      <c r="R7" s="185"/>
    </row>
    <row r="8" spans="1:18" ht="85.5">
      <c r="A8" s="119">
        <v>2</v>
      </c>
      <c r="B8" s="120" t="s">
        <v>105</v>
      </c>
      <c r="C8" s="121" t="s">
        <v>2</v>
      </c>
      <c r="D8" s="136">
        <f aca="true" t="shared" si="0" ref="D8:D43">SUM(E8:K8)</f>
        <v>37300</v>
      </c>
      <c r="E8" s="29">
        <v>0</v>
      </c>
      <c r="F8" s="30">
        <v>0</v>
      </c>
      <c r="G8" s="31"/>
      <c r="H8" s="217">
        <v>2000</v>
      </c>
      <c r="I8" s="33">
        <v>300</v>
      </c>
      <c r="J8" s="33">
        <v>35000</v>
      </c>
      <c r="K8" s="33"/>
      <c r="L8" s="270">
        <v>0</v>
      </c>
      <c r="M8" s="271">
        <v>0</v>
      </c>
      <c r="N8" s="132">
        <f aca="true" t="shared" si="1" ref="N8:N43">ROUND(L8*(1+M8),2)</f>
        <v>0</v>
      </c>
      <c r="O8" s="132">
        <f aca="true" t="shared" si="2" ref="O8:O43">L8*D8</f>
        <v>0</v>
      </c>
      <c r="P8" s="132">
        <f aca="true" t="shared" si="3" ref="P8:P43">N8*D8</f>
        <v>0</v>
      </c>
      <c r="Q8" s="133"/>
      <c r="R8" s="185"/>
    </row>
    <row r="9" spans="1:18" ht="78.75" customHeight="1">
      <c r="A9" s="119">
        <v>3</v>
      </c>
      <c r="B9" s="120" t="s">
        <v>106</v>
      </c>
      <c r="C9" s="121" t="s">
        <v>2</v>
      </c>
      <c r="D9" s="136">
        <f t="shared" si="0"/>
        <v>1500</v>
      </c>
      <c r="E9" s="29">
        <v>0</v>
      </c>
      <c r="F9" s="30">
        <v>0</v>
      </c>
      <c r="G9" s="31"/>
      <c r="H9" s="32"/>
      <c r="I9" s="33"/>
      <c r="J9" s="33">
        <v>1500</v>
      </c>
      <c r="K9" s="33"/>
      <c r="L9" s="270">
        <v>0</v>
      </c>
      <c r="M9" s="271">
        <v>0</v>
      </c>
      <c r="N9" s="132">
        <f t="shared" si="1"/>
        <v>0</v>
      </c>
      <c r="O9" s="132">
        <f t="shared" si="2"/>
        <v>0</v>
      </c>
      <c r="P9" s="132">
        <f t="shared" si="3"/>
        <v>0</v>
      </c>
      <c r="Q9" s="133"/>
      <c r="R9" s="185"/>
    </row>
    <row r="10" spans="1:18" ht="28.5">
      <c r="A10" s="119">
        <v>4</v>
      </c>
      <c r="B10" s="120" t="s">
        <v>41</v>
      </c>
      <c r="C10" s="121" t="s">
        <v>42</v>
      </c>
      <c r="D10" s="136">
        <f t="shared" si="0"/>
        <v>4</v>
      </c>
      <c r="E10" s="29">
        <v>1</v>
      </c>
      <c r="F10" s="30">
        <v>2</v>
      </c>
      <c r="G10" s="31"/>
      <c r="H10" s="32"/>
      <c r="I10" s="33"/>
      <c r="J10" s="33">
        <v>1</v>
      </c>
      <c r="K10" s="33"/>
      <c r="L10" s="270">
        <v>0</v>
      </c>
      <c r="M10" s="271">
        <v>0</v>
      </c>
      <c r="N10" s="132">
        <f t="shared" si="1"/>
        <v>0</v>
      </c>
      <c r="O10" s="132">
        <f t="shared" si="2"/>
        <v>0</v>
      </c>
      <c r="P10" s="132">
        <f t="shared" si="3"/>
        <v>0</v>
      </c>
      <c r="Q10" s="133"/>
      <c r="R10" s="185"/>
    </row>
    <row r="11" spans="1:18" ht="42.75">
      <c r="A11" s="119">
        <v>5</v>
      </c>
      <c r="B11" s="120" t="s">
        <v>107</v>
      </c>
      <c r="C11" s="121" t="s">
        <v>6</v>
      </c>
      <c r="D11" s="136">
        <f t="shared" si="0"/>
        <v>350</v>
      </c>
      <c r="E11" s="29">
        <v>0</v>
      </c>
      <c r="F11" s="30">
        <v>0</v>
      </c>
      <c r="G11" s="31"/>
      <c r="H11" s="32">
        <v>300</v>
      </c>
      <c r="I11" s="33">
        <v>50</v>
      </c>
      <c r="J11" s="33"/>
      <c r="K11" s="33"/>
      <c r="L11" s="270">
        <v>0</v>
      </c>
      <c r="M11" s="271">
        <v>0</v>
      </c>
      <c r="N11" s="132">
        <f t="shared" si="1"/>
        <v>0</v>
      </c>
      <c r="O11" s="132">
        <f t="shared" si="2"/>
        <v>0</v>
      </c>
      <c r="P11" s="132">
        <f t="shared" si="3"/>
        <v>0</v>
      </c>
      <c r="Q11" s="134"/>
      <c r="R11" s="185"/>
    </row>
    <row r="12" spans="1:18" ht="42.75">
      <c r="A12" s="119">
        <v>6</v>
      </c>
      <c r="B12" s="120" t="s">
        <v>108</v>
      </c>
      <c r="C12" s="121" t="s">
        <v>1</v>
      </c>
      <c r="D12" s="136">
        <f t="shared" si="0"/>
        <v>2</v>
      </c>
      <c r="E12" s="29">
        <v>0</v>
      </c>
      <c r="F12" s="30">
        <v>0</v>
      </c>
      <c r="G12" s="31"/>
      <c r="H12" s="32"/>
      <c r="I12" s="33">
        <v>2</v>
      </c>
      <c r="J12" s="33"/>
      <c r="K12" s="33"/>
      <c r="L12" s="270">
        <v>0</v>
      </c>
      <c r="M12" s="271">
        <v>0</v>
      </c>
      <c r="N12" s="132">
        <f t="shared" si="1"/>
        <v>0</v>
      </c>
      <c r="O12" s="132">
        <f t="shared" si="2"/>
        <v>0</v>
      </c>
      <c r="P12" s="132">
        <f t="shared" si="3"/>
        <v>0</v>
      </c>
      <c r="Q12" s="134"/>
      <c r="R12" s="185"/>
    </row>
    <row r="13" spans="1:18" ht="28.5">
      <c r="A13" s="119">
        <v>7</v>
      </c>
      <c r="B13" s="120" t="s">
        <v>53</v>
      </c>
      <c r="C13" s="121" t="s">
        <v>1</v>
      </c>
      <c r="D13" s="136">
        <f t="shared" si="0"/>
        <v>3</v>
      </c>
      <c r="E13" s="29">
        <v>0</v>
      </c>
      <c r="F13" s="30">
        <v>0</v>
      </c>
      <c r="G13" s="31"/>
      <c r="H13" s="32"/>
      <c r="I13" s="33"/>
      <c r="J13" s="33">
        <v>3</v>
      </c>
      <c r="K13" s="33"/>
      <c r="L13" s="270">
        <v>0</v>
      </c>
      <c r="M13" s="271">
        <v>0</v>
      </c>
      <c r="N13" s="132">
        <f t="shared" si="1"/>
        <v>0</v>
      </c>
      <c r="O13" s="132">
        <f t="shared" si="2"/>
        <v>0</v>
      </c>
      <c r="P13" s="132">
        <f t="shared" si="3"/>
        <v>0</v>
      </c>
      <c r="Q13" s="134"/>
      <c r="R13" s="185"/>
    </row>
    <row r="14" spans="1:18" ht="42.75">
      <c r="A14" s="119">
        <v>8</v>
      </c>
      <c r="B14" s="120" t="s">
        <v>119</v>
      </c>
      <c r="C14" s="121" t="s">
        <v>0</v>
      </c>
      <c r="D14" s="136">
        <f t="shared" si="0"/>
        <v>2</v>
      </c>
      <c r="E14" s="29">
        <v>1</v>
      </c>
      <c r="F14" s="30">
        <v>0</v>
      </c>
      <c r="G14" s="31"/>
      <c r="H14" s="32"/>
      <c r="I14" s="33"/>
      <c r="J14" s="33">
        <v>1</v>
      </c>
      <c r="K14" s="33"/>
      <c r="L14" s="270">
        <v>0</v>
      </c>
      <c r="M14" s="271">
        <v>0</v>
      </c>
      <c r="N14" s="132">
        <f t="shared" si="1"/>
        <v>0</v>
      </c>
      <c r="O14" s="132">
        <f t="shared" si="2"/>
        <v>0</v>
      </c>
      <c r="P14" s="132">
        <f t="shared" si="3"/>
        <v>0</v>
      </c>
      <c r="Q14" s="135"/>
      <c r="R14" s="185"/>
    </row>
    <row r="15" spans="1:18" ht="42.75">
      <c r="A15" s="119">
        <v>9</v>
      </c>
      <c r="B15" s="120" t="s">
        <v>122</v>
      </c>
      <c r="C15" s="121" t="s">
        <v>27</v>
      </c>
      <c r="D15" s="136">
        <f t="shared" si="0"/>
        <v>7</v>
      </c>
      <c r="E15" s="29">
        <v>6</v>
      </c>
      <c r="F15" s="30">
        <v>0</v>
      </c>
      <c r="G15" s="31"/>
      <c r="H15" s="32"/>
      <c r="I15" s="33"/>
      <c r="J15" s="33"/>
      <c r="K15" s="33">
        <v>1</v>
      </c>
      <c r="L15" s="270">
        <v>0</v>
      </c>
      <c r="M15" s="271">
        <v>0</v>
      </c>
      <c r="N15" s="132">
        <f t="shared" si="1"/>
        <v>0</v>
      </c>
      <c r="O15" s="132">
        <f t="shared" si="2"/>
        <v>0</v>
      </c>
      <c r="P15" s="132">
        <f t="shared" si="3"/>
        <v>0</v>
      </c>
      <c r="Q15" s="135"/>
      <c r="R15" s="185"/>
    </row>
    <row r="16" spans="1:18" ht="42.75">
      <c r="A16" s="119">
        <v>10</v>
      </c>
      <c r="B16" s="120" t="s">
        <v>121</v>
      </c>
      <c r="C16" s="121" t="s">
        <v>43</v>
      </c>
      <c r="D16" s="136">
        <f t="shared" si="0"/>
        <v>5</v>
      </c>
      <c r="E16" s="29">
        <v>5</v>
      </c>
      <c r="F16" s="30">
        <v>0</v>
      </c>
      <c r="G16" s="31"/>
      <c r="H16" s="32"/>
      <c r="I16" s="33"/>
      <c r="J16" s="33"/>
      <c r="K16" s="33"/>
      <c r="L16" s="270">
        <v>0</v>
      </c>
      <c r="M16" s="271">
        <v>0</v>
      </c>
      <c r="N16" s="132">
        <f t="shared" si="1"/>
        <v>0</v>
      </c>
      <c r="O16" s="132">
        <f t="shared" si="2"/>
        <v>0</v>
      </c>
      <c r="P16" s="132">
        <f t="shared" si="3"/>
        <v>0</v>
      </c>
      <c r="Q16" s="135"/>
      <c r="R16" s="185"/>
    </row>
    <row r="17" spans="1:18" ht="42.75">
      <c r="A17" s="119">
        <v>11</v>
      </c>
      <c r="B17" s="120" t="s">
        <v>123</v>
      </c>
      <c r="C17" s="121" t="s">
        <v>5</v>
      </c>
      <c r="D17" s="136">
        <f t="shared" si="0"/>
        <v>2</v>
      </c>
      <c r="E17" s="29">
        <v>1</v>
      </c>
      <c r="F17" s="30">
        <v>0</v>
      </c>
      <c r="G17" s="31"/>
      <c r="H17" s="32"/>
      <c r="I17" s="33"/>
      <c r="J17" s="33">
        <v>1</v>
      </c>
      <c r="K17" s="33"/>
      <c r="L17" s="270">
        <v>0</v>
      </c>
      <c r="M17" s="271">
        <v>0</v>
      </c>
      <c r="N17" s="132">
        <f t="shared" si="1"/>
        <v>0</v>
      </c>
      <c r="O17" s="132">
        <f t="shared" si="2"/>
        <v>0</v>
      </c>
      <c r="P17" s="132">
        <f t="shared" si="3"/>
        <v>0</v>
      </c>
      <c r="Q17" s="135"/>
      <c r="R17" s="185"/>
    </row>
    <row r="18" spans="1:18" ht="42.75">
      <c r="A18" s="119">
        <v>12</v>
      </c>
      <c r="B18" s="120" t="s">
        <v>124</v>
      </c>
      <c r="C18" s="121" t="s">
        <v>5</v>
      </c>
      <c r="D18" s="136">
        <f t="shared" si="0"/>
        <v>1</v>
      </c>
      <c r="E18" s="29">
        <v>0</v>
      </c>
      <c r="F18" s="30">
        <v>1</v>
      </c>
      <c r="G18" s="31"/>
      <c r="H18" s="32"/>
      <c r="I18" s="33"/>
      <c r="J18" s="33"/>
      <c r="K18" s="33"/>
      <c r="L18" s="270">
        <v>0</v>
      </c>
      <c r="M18" s="271">
        <v>0</v>
      </c>
      <c r="N18" s="132">
        <f t="shared" si="1"/>
        <v>0</v>
      </c>
      <c r="O18" s="132">
        <f t="shared" si="2"/>
        <v>0</v>
      </c>
      <c r="P18" s="132">
        <f t="shared" si="3"/>
        <v>0</v>
      </c>
      <c r="Q18" s="135"/>
      <c r="R18" s="185"/>
    </row>
    <row r="19" spans="1:18" ht="71.25">
      <c r="A19" s="119">
        <v>13</v>
      </c>
      <c r="B19" s="120" t="s">
        <v>125</v>
      </c>
      <c r="C19" s="121" t="s">
        <v>35</v>
      </c>
      <c r="D19" s="136">
        <f t="shared" si="0"/>
        <v>10</v>
      </c>
      <c r="E19" s="29">
        <v>0</v>
      </c>
      <c r="F19" s="30">
        <v>0</v>
      </c>
      <c r="G19" s="31"/>
      <c r="H19" s="32"/>
      <c r="I19" s="33"/>
      <c r="J19" s="33"/>
      <c r="K19" s="33">
        <v>10</v>
      </c>
      <c r="L19" s="270">
        <v>0</v>
      </c>
      <c r="M19" s="271">
        <v>0</v>
      </c>
      <c r="N19" s="132">
        <f t="shared" si="1"/>
        <v>0</v>
      </c>
      <c r="O19" s="132">
        <f t="shared" si="2"/>
        <v>0</v>
      </c>
      <c r="P19" s="132">
        <f t="shared" si="3"/>
        <v>0</v>
      </c>
      <c r="Q19" s="135"/>
      <c r="R19" s="185"/>
    </row>
    <row r="20" spans="1:18" ht="85.5">
      <c r="A20" s="119">
        <v>14</v>
      </c>
      <c r="B20" s="120" t="s">
        <v>126</v>
      </c>
      <c r="C20" s="121" t="s">
        <v>35</v>
      </c>
      <c r="D20" s="136">
        <f t="shared" si="0"/>
        <v>5</v>
      </c>
      <c r="E20" s="29">
        <v>0</v>
      </c>
      <c r="F20" s="30">
        <v>0</v>
      </c>
      <c r="G20" s="31"/>
      <c r="H20" s="32"/>
      <c r="I20" s="33"/>
      <c r="J20" s="33"/>
      <c r="K20" s="33">
        <v>5</v>
      </c>
      <c r="L20" s="270">
        <v>0</v>
      </c>
      <c r="M20" s="271">
        <v>0</v>
      </c>
      <c r="N20" s="132">
        <f t="shared" si="1"/>
        <v>0</v>
      </c>
      <c r="O20" s="132">
        <f t="shared" si="2"/>
        <v>0</v>
      </c>
      <c r="P20" s="132">
        <f t="shared" si="3"/>
        <v>0</v>
      </c>
      <c r="Q20" s="135"/>
      <c r="R20" s="185"/>
    </row>
    <row r="21" spans="1:18" ht="42.75">
      <c r="A21" s="119">
        <v>15</v>
      </c>
      <c r="B21" s="120" t="s">
        <v>127</v>
      </c>
      <c r="C21" s="122" t="s">
        <v>29</v>
      </c>
      <c r="D21" s="136">
        <f t="shared" si="0"/>
        <v>2</v>
      </c>
      <c r="E21" s="29">
        <v>0</v>
      </c>
      <c r="F21" s="30">
        <v>0</v>
      </c>
      <c r="G21" s="31"/>
      <c r="H21" s="32">
        <v>2</v>
      </c>
      <c r="I21" s="33"/>
      <c r="J21" s="33"/>
      <c r="K21" s="33"/>
      <c r="L21" s="270">
        <v>0</v>
      </c>
      <c r="M21" s="271">
        <v>0</v>
      </c>
      <c r="N21" s="132">
        <f t="shared" si="1"/>
        <v>0</v>
      </c>
      <c r="O21" s="132">
        <f t="shared" si="2"/>
        <v>0</v>
      </c>
      <c r="P21" s="132">
        <f t="shared" si="3"/>
        <v>0</v>
      </c>
      <c r="Q21" s="135"/>
      <c r="R21" s="185"/>
    </row>
    <row r="22" spans="1:18" ht="42.75">
      <c r="A22" s="119">
        <v>16</v>
      </c>
      <c r="B22" s="120" t="s">
        <v>128</v>
      </c>
      <c r="C22" s="122" t="s">
        <v>31</v>
      </c>
      <c r="D22" s="136">
        <f t="shared" si="0"/>
        <v>2</v>
      </c>
      <c r="E22" s="29">
        <v>0</v>
      </c>
      <c r="F22" s="30">
        <v>0</v>
      </c>
      <c r="G22" s="31"/>
      <c r="H22" s="32">
        <v>2</v>
      </c>
      <c r="I22" s="33"/>
      <c r="J22" s="33"/>
      <c r="K22" s="33"/>
      <c r="L22" s="270">
        <v>0</v>
      </c>
      <c r="M22" s="271">
        <v>0</v>
      </c>
      <c r="N22" s="132">
        <f t="shared" si="1"/>
        <v>0</v>
      </c>
      <c r="O22" s="132">
        <f t="shared" si="2"/>
        <v>0</v>
      </c>
      <c r="P22" s="132">
        <f t="shared" si="3"/>
        <v>0</v>
      </c>
      <c r="Q22" s="135"/>
      <c r="R22" s="185"/>
    </row>
    <row r="23" spans="1:18" ht="42.75">
      <c r="A23" s="119">
        <v>17</v>
      </c>
      <c r="B23" s="120" t="s">
        <v>129</v>
      </c>
      <c r="C23" s="121" t="s">
        <v>32</v>
      </c>
      <c r="D23" s="136">
        <f t="shared" si="0"/>
        <v>2</v>
      </c>
      <c r="E23" s="29">
        <v>0</v>
      </c>
      <c r="F23" s="30">
        <v>0</v>
      </c>
      <c r="G23" s="31"/>
      <c r="H23" s="32">
        <v>2</v>
      </c>
      <c r="I23" s="33"/>
      <c r="J23" s="33"/>
      <c r="K23" s="33"/>
      <c r="L23" s="270">
        <v>0</v>
      </c>
      <c r="M23" s="271">
        <v>0</v>
      </c>
      <c r="N23" s="132">
        <f t="shared" si="1"/>
        <v>0</v>
      </c>
      <c r="O23" s="132">
        <f t="shared" si="2"/>
        <v>0</v>
      </c>
      <c r="P23" s="132">
        <f t="shared" si="3"/>
        <v>0</v>
      </c>
      <c r="Q23" s="135"/>
      <c r="R23" s="185"/>
    </row>
    <row r="24" spans="1:18" ht="42.75">
      <c r="A24" s="119">
        <v>18</v>
      </c>
      <c r="B24" s="120" t="s">
        <v>130</v>
      </c>
      <c r="C24" s="121" t="s">
        <v>33</v>
      </c>
      <c r="D24" s="136">
        <f t="shared" si="0"/>
        <v>1</v>
      </c>
      <c r="E24" s="29">
        <v>0</v>
      </c>
      <c r="F24" s="30">
        <v>0</v>
      </c>
      <c r="G24" s="31"/>
      <c r="H24" s="32">
        <v>1</v>
      </c>
      <c r="I24" s="33"/>
      <c r="J24" s="33"/>
      <c r="K24" s="33"/>
      <c r="L24" s="270">
        <v>0</v>
      </c>
      <c r="M24" s="271">
        <v>0</v>
      </c>
      <c r="N24" s="132">
        <f t="shared" si="1"/>
        <v>0</v>
      </c>
      <c r="O24" s="132">
        <f t="shared" si="2"/>
        <v>0</v>
      </c>
      <c r="P24" s="132">
        <f t="shared" si="3"/>
        <v>0</v>
      </c>
      <c r="Q24" s="135"/>
      <c r="R24" s="185"/>
    </row>
    <row r="25" spans="1:18" ht="42.75">
      <c r="A25" s="119">
        <v>19</v>
      </c>
      <c r="B25" s="120" t="s">
        <v>131</v>
      </c>
      <c r="C25" s="121" t="s">
        <v>34</v>
      </c>
      <c r="D25" s="136">
        <f t="shared" si="0"/>
        <v>1</v>
      </c>
      <c r="E25" s="29">
        <v>0</v>
      </c>
      <c r="F25" s="30">
        <v>0</v>
      </c>
      <c r="G25" s="31"/>
      <c r="H25" s="32">
        <v>1</v>
      </c>
      <c r="I25" s="33"/>
      <c r="J25" s="33"/>
      <c r="K25" s="33"/>
      <c r="L25" s="270">
        <v>0</v>
      </c>
      <c r="M25" s="271">
        <v>0</v>
      </c>
      <c r="N25" s="132">
        <f t="shared" si="1"/>
        <v>0</v>
      </c>
      <c r="O25" s="132">
        <f t="shared" si="2"/>
        <v>0</v>
      </c>
      <c r="P25" s="132">
        <f t="shared" si="3"/>
        <v>0</v>
      </c>
      <c r="Q25" s="135"/>
      <c r="R25" s="185"/>
    </row>
    <row r="26" spans="1:18" ht="85.5">
      <c r="A26" s="119">
        <v>20</v>
      </c>
      <c r="B26" s="120" t="s">
        <v>109</v>
      </c>
      <c r="C26" s="121" t="s">
        <v>2</v>
      </c>
      <c r="D26" s="136">
        <f t="shared" si="0"/>
        <v>400</v>
      </c>
      <c r="E26" s="29">
        <v>0</v>
      </c>
      <c r="F26" s="30">
        <v>0</v>
      </c>
      <c r="G26" s="31"/>
      <c r="H26" s="32"/>
      <c r="I26" s="33"/>
      <c r="J26" s="33"/>
      <c r="K26" s="33">
        <v>400</v>
      </c>
      <c r="L26" s="270">
        <v>0</v>
      </c>
      <c r="M26" s="271">
        <v>0</v>
      </c>
      <c r="N26" s="132">
        <f t="shared" si="1"/>
        <v>0</v>
      </c>
      <c r="O26" s="132">
        <f t="shared" si="2"/>
        <v>0</v>
      </c>
      <c r="P26" s="132">
        <f t="shared" si="3"/>
        <v>0</v>
      </c>
      <c r="Q26" s="135"/>
      <c r="R26" s="185"/>
    </row>
    <row r="27" spans="1:18" ht="36.75" customHeight="1">
      <c r="A27" s="119">
        <v>21</v>
      </c>
      <c r="B27" s="120" t="s">
        <v>62</v>
      </c>
      <c r="C27" s="121" t="s">
        <v>28</v>
      </c>
      <c r="D27" s="136">
        <f t="shared" si="0"/>
        <v>2</v>
      </c>
      <c r="E27" s="29">
        <v>0</v>
      </c>
      <c r="F27" s="30">
        <v>0</v>
      </c>
      <c r="G27" s="31"/>
      <c r="H27" s="32"/>
      <c r="I27" s="33"/>
      <c r="J27" s="33">
        <v>1</v>
      </c>
      <c r="K27" s="33">
        <v>1</v>
      </c>
      <c r="L27" s="270">
        <v>0</v>
      </c>
      <c r="M27" s="271">
        <v>0</v>
      </c>
      <c r="N27" s="132">
        <f t="shared" si="1"/>
        <v>0</v>
      </c>
      <c r="O27" s="132">
        <f t="shared" si="2"/>
        <v>0</v>
      </c>
      <c r="P27" s="132">
        <f t="shared" si="3"/>
        <v>0</v>
      </c>
      <c r="Q27" s="131"/>
      <c r="R27" s="185"/>
    </row>
    <row r="28" spans="1:18" ht="57">
      <c r="A28" s="119">
        <v>22</v>
      </c>
      <c r="B28" s="120" t="s">
        <v>110</v>
      </c>
      <c r="C28" s="121" t="s">
        <v>2</v>
      </c>
      <c r="D28" s="136">
        <f t="shared" si="0"/>
        <v>50</v>
      </c>
      <c r="E28" s="29">
        <v>0</v>
      </c>
      <c r="F28" s="30">
        <v>0</v>
      </c>
      <c r="G28" s="31"/>
      <c r="H28" s="32">
        <v>50</v>
      </c>
      <c r="I28" s="33"/>
      <c r="J28" s="33"/>
      <c r="K28" s="33"/>
      <c r="L28" s="270">
        <v>0</v>
      </c>
      <c r="M28" s="271">
        <v>0</v>
      </c>
      <c r="N28" s="132">
        <f t="shared" si="1"/>
        <v>0</v>
      </c>
      <c r="O28" s="132">
        <f t="shared" si="2"/>
        <v>0</v>
      </c>
      <c r="P28" s="132">
        <f t="shared" si="3"/>
        <v>0</v>
      </c>
      <c r="Q28" s="131"/>
      <c r="R28" s="185"/>
    </row>
    <row r="29" spans="1:18" ht="57">
      <c r="A29" s="119">
        <v>23</v>
      </c>
      <c r="B29" s="120" t="s">
        <v>111</v>
      </c>
      <c r="C29" s="121" t="s">
        <v>66</v>
      </c>
      <c r="D29" s="136">
        <f t="shared" si="0"/>
        <v>10</v>
      </c>
      <c r="E29" s="29">
        <v>0</v>
      </c>
      <c r="F29" s="30">
        <v>0</v>
      </c>
      <c r="G29" s="31"/>
      <c r="H29" s="32">
        <v>10</v>
      </c>
      <c r="I29" s="33"/>
      <c r="J29" s="33"/>
      <c r="K29" s="33"/>
      <c r="L29" s="270">
        <v>0</v>
      </c>
      <c r="M29" s="271">
        <v>0</v>
      </c>
      <c r="N29" s="132">
        <f t="shared" si="1"/>
        <v>0</v>
      </c>
      <c r="O29" s="132">
        <f t="shared" si="2"/>
        <v>0</v>
      </c>
      <c r="P29" s="132">
        <f t="shared" si="3"/>
        <v>0</v>
      </c>
      <c r="Q29" s="131"/>
      <c r="R29" s="185"/>
    </row>
    <row r="30" spans="1:18" ht="57">
      <c r="A30" s="119">
        <v>24</v>
      </c>
      <c r="B30" s="123" t="s">
        <v>112</v>
      </c>
      <c r="C30" s="124" t="s">
        <v>2</v>
      </c>
      <c r="D30" s="136">
        <f t="shared" si="0"/>
        <v>200</v>
      </c>
      <c r="E30" s="29">
        <v>0</v>
      </c>
      <c r="F30" s="30">
        <v>0</v>
      </c>
      <c r="G30" s="31"/>
      <c r="H30" s="32"/>
      <c r="I30" s="33"/>
      <c r="J30" s="33">
        <v>150</v>
      </c>
      <c r="K30" s="33">
        <v>50</v>
      </c>
      <c r="L30" s="270">
        <v>0</v>
      </c>
      <c r="M30" s="271">
        <v>0</v>
      </c>
      <c r="N30" s="132">
        <f t="shared" si="1"/>
        <v>0</v>
      </c>
      <c r="O30" s="132">
        <f t="shared" si="2"/>
        <v>0</v>
      </c>
      <c r="P30" s="132">
        <f t="shared" si="3"/>
        <v>0</v>
      </c>
      <c r="Q30" s="130"/>
      <c r="R30" s="185"/>
    </row>
    <row r="31" spans="1:18" ht="85.5">
      <c r="A31" s="119">
        <v>25</v>
      </c>
      <c r="B31" s="123" t="s">
        <v>113</v>
      </c>
      <c r="C31" s="124" t="s">
        <v>2</v>
      </c>
      <c r="D31" s="136">
        <f t="shared" si="0"/>
        <v>720</v>
      </c>
      <c r="E31" s="29">
        <v>0</v>
      </c>
      <c r="F31" s="30">
        <v>0</v>
      </c>
      <c r="G31" s="31"/>
      <c r="H31" s="32">
        <v>50</v>
      </c>
      <c r="I31" s="33">
        <v>20</v>
      </c>
      <c r="J31" s="33">
        <v>150</v>
      </c>
      <c r="K31" s="33">
        <v>500</v>
      </c>
      <c r="L31" s="270">
        <v>0</v>
      </c>
      <c r="M31" s="271">
        <v>0</v>
      </c>
      <c r="N31" s="132">
        <f t="shared" si="1"/>
        <v>0</v>
      </c>
      <c r="O31" s="132">
        <f t="shared" si="2"/>
        <v>0</v>
      </c>
      <c r="P31" s="132">
        <f t="shared" si="3"/>
        <v>0</v>
      </c>
      <c r="Q31" s="130"/>
      <c r="R31" s="185"/>
    </row>
    <row r="32" spans="1:18" ht="57">
      <c r="A32" s="119">
        <v>26</v>
      </c>
      <c r="B32" s="123" t="s">
        <v>114</v>
      </c>
      <c r="C32" s="124" t="s">
        <v>2</v>
      </c>
      <c r="D32" s="136">
        <f t="shared" si="0"/>
        <v>750</v>
      </c>
      <c r="E32" s="29">
        <v>0</v>
      </c>
      <c r="F32" s="30">
        <v>0</v>
      </c>
      <c r="G32" s="31"/>
      <c r="H32" s="32"/>
      <c r="I32" s="33"/>
      <c r="J32" s="33">
        <v>250</v>
      </c>
      <c r="K32" s="33">
        <v>500</v>
      </c>
      <c r="L32" s="270">
        <v>0</v>
      </c>
      <c r="M32" s="271">
        <v>0</v>
      </c>
      <c r="N32" s="132">
        <f t="shared" si="1"/>
        <v>0</v>
      </c>
      <c r="O32" s="132">
        <f t="shared" si="2"/>
        <v>0</v>
      </c>
      <c r="P32" s="132">
        <f t="shared" si="3"/>
        <v>0</v>
      </c>
      <c r="Q32" s="130"/>
      <c r="R32" s="185"/>
    </row>
    <row r="33" spans="1:18" ht="57">
      <c r="A33" s="119">
        <v>27</v>
      </c>
      <c r="B33" s="120" t="s">
        <v>132</v>
      </c>
      <c r="C33" s="121" t="s">
        <v>24</v>
      </c>
      <c r="D33" s="136">
        <f t="shared" si="0"/>
        <v>1</v>
      </c>
      <c r="E33" s="29">
        <v>0</v>
      </c>
      <c r="F33" s="30">
        <v>0</v>
      </c>
      <c r="G33" s="31"/>
      <c r="H33" s="32"/>
      <c r="I33" s="33"/>
      <c r="J33" s="33"/>
      <c r="K33" s="33">
        <v>1</v>
      </c>
      <c r="L33" s="270">
        <v>0</v>
      </c>
      <c r="M33" s="271">
        <v>0</v>
      </c>
      <c r="N33" s="132">
        <f t="shared" si="1"/>
        <v>0</v>
      </c>
      <c r="O33" s="132">
        <f t="shared" si="2"/>
        <v>0</v>
      </c>
      <c r="P33" s="132">
        <f t="shared" si="3"/>
        <v>0</v>
      </c>
      <c r="Q33" s="131"/>
      <c r="R33" s="185"/>
    </row>
    <row r="34" spans="1:18" ht="28.5">
      <c r="A34" s="119">
        <v>28</v>
      </c>
      <c r="B34" s="120" t="s">
        <v>133</v>
      </c>
      <c r="C34" s="121" t="s">
        <v>1</v>
      </c>
      <c r="D34" s="136">
        <f t="shared" si="0"/>
        <v>1</v>
      </c>
      <c r="E34" s="29">
        <v>0</v>
      </c>
      <c r="F34" s="30">
        <v>0</v>
      </c>
      <c r="G34" s="31"/>
      <c r="H34" s="32"/>
      <c r="I34" s="33"/>
      <c r="J34" s="33"/>
      <c r="K34" s="33">
        <v>1</v>
      </c>
      <c r="L34" s="270">
        <v>0</v>
      </c>
      <c r="M34" s="271">
        <v>0</v>
      </c>
      <c r="N34" s="132">
        <f t="shared" si="1"/>
        <v>0</v>
      </c>
      <c r="O34" s="132">
        <f t="shared" si="2"/>
        <v>0</v>
      </c>
      <c r="P34" s="132">
        <f t="shared" si="3"/>
        <v>0</v>
      </c>
      <c r="Q34" s="131"/>
      <c r="R34" s="185"/>
    </row>
    <row r="35" spans="1:18" ht="42.75">
      <c r="A35" s="119">
        <v>29</v>
      </c>
      <c r="B35" s="125" t="s">
        <v>134</v>
      </c>
      <c r="C35" s="121" t="s">
        <v>63</v>
      </c>
      <c r="D35" s="136">
        <f t="shared" si="0"/>
        <v>4</v>
      </c>
      <c r="E35" s="29">
        <v>0</v>
      </c>
      <c r="F35" s="30">
        <v>4</v>
      </c>
      <c r="G35" s="31"/>
      <c r="H35" s="32"/>
      <c r="I35" s="33"/>
      <c r="J35" s="33"/>
      <c r="K35" s="33"/>
      <c r="L35" s="270">
        <v>0</v>
      </c>
      <c r="M35" s="271">
        <v>0</v>
      </c>
      <c r="N35" s="132">
        <f t="shared" si="1"/>
        <v>0</v>
      </c>
      <c r="O35" s="132">
        <f t="shared" si="2"/>
        <v>0</v>
      </c>
      <c r="P35" s="132">
        <f t="shared" si="3"/>
        <v>0</v>
      </c>
      <c r="Q35" s="131"/>
      <c r="R35" s="185"/>
    </row>
    <row r="36" spans="1:18" ht="42.75">
      <c r="A36" s="119">
        <v>30</v>
      </c>
      <c r="B36" s="125" t="s">
        <v>115</v>
      </c>
      <c r="C36" s="121" t="s">
        <v>64</v>
      </c>
      <c r="D36" s="136">
        <f t="shared" si="0"/>
        <v>4</v>
      </c>
      <c r="E36" s="29">
        <v>0</v>
      </c>
      <c r="F36" s="30">
        <v>4</v>
      </c>
      <c r="G36" s="31"/>
      <c r="H36" s="32"/>
      <c r="I36" s="33"/>
      <c r="J36" s="33"/>
      <c r="K36" s="33"/>
      <c r="L36" s="270">
        <v>0</v>
      </c>
      <c r="M36" s="271">
        <v>0</v>
      </c>
      <c r="N36" s="132">
        <f t="shared" si="1"/>
        <v>0</v>
      </c>
      <c r="O36" s="132">
        <f t="shared" si="2"/>
        <v>0</v>
      </c>
      <c r="P36" s="132">
        <f t="shared" si="3"/>
        <v>0</v>
      </c>
      <c r="Q36" s="131"/>
      <c r="R36" s="185"/>
    </row>
    <row r="37" spans="1:18" ht="42.75">
      <c r="A37" s="119">
        <v>31</v>
      </c>
      <c r="B37" s="125" t="s">
        <v>116</v>
      </c>
      <c r="C37" s="121" t="s">
        <v>74</v>
      </c>
      <c r="D37" s="136">
        <f t="shared" si="0"/>
        <v>6</v>
      </c>
      <c r="E37" s="29">
        <v>0</v>
      </c>
      <c r="F37" s="30">
        <v>6</v>
      </c>
      <c r="G37" s="31"/>
      <c r="H37" s="32"/>
      <c r="I37" s="33"/>
      <c r="J37" s="33"/>
      <c r="K37" s="33"/>
      <c r="L37" s="270">
        <v>0</v>
      </c>
      <c r="M37" s="271">
        <v>0</v>
      </c>
      <c r="N37" s="132">
        <f t="shared" si="1"/>
        <v>0</v>
      </c>
      <c r="O37" s="132">
        <f t="shared" si="2"/>
        <v>0</v>
      </c>
      <c r="P37" s="132">
        <f t="shared" si="3"/>
        <v>0</v>
      </c>
      <c r="Q37" s="131"/>
      <c r="R37" s="185"/>
    </row>
    <row r="38" spans="1:18" ht="42.75">
      <c r="A38" s="119">
        <v>32</v>
      </c>
      <c r="B38" s="125" t="s">
        <v>117</v>
      </c>
      <c r="C38" s="121" t="s">
        <v>75</v>
      </c>
      <c r="D38" s="136">
        <f t="shared" si="0"/>
        <v>2</v>
      </c>
      <c r="E38" s="29">
        <v>0</v>
      </c>
      <c r="F38" s="30">
        <v>2</v>
      </c>
      <c r="G38" s="31"/>
      <c r="H38" s="32"/>
      <c r="I38" s="33"/>
      <c r="J38" s="33"/>
      <c r="K38" s="33"/>
      <c r="L38" s="270">
        <v>0</v>
      </c>
      <c r="M38" s="271">
        <v>0</v>
      </c>
      <c r="N38" s="132">
        <f t="shared" si="1"/>
        <v>0</v>
      </c>
      <c r="O38" s="132">
        <f t="shared" si="2"/>
        <v>0</v>
      </c>
      <c r="P38" s="132">
        <f t="shared" si="3"/>
        <v>0</v>
      </c>
      <c r="Q38" s="131"/>
      <c r="R38" s="185"/>
    </row>
    <row r="39" spans="1:18" ht="85.5">
      <c r="A39" s="119">
        <v>33</v>
      </c>
      <c r="B39" s="120" t="s">
        <v>190</v>
      </c>
      <c r="C39" s="19" t="s">
        <v>49</v>
      </c>
      <c r="D39" s="136">
        <f t="shared" si="0"/>
        <v>250</v>
      </c>
      <c r="E39" s="29">
        <v>0</v>
      </c>
      <c r="F39" s="30">
        <v>0</v>
      </c>
      <c r="G39" s="31"/>
      <c r="H39" s="32">
        <v>250</v>
      </c>
      <c r="I39" s="33"/>
      <c r="J39" s="33"/>
      <c r="K39" s="33"/>
      <c r="L39" s="270">
        <v>0</v>
      </c>
      <c r="M39" s="271">
        <v>0</v>
      </c>
      <c r="N39" s="132">
        <f t="shared" si="1"/>
        <v>0</v>
      </c>
      <c r="O39" s="132">
        <f t="shared" si="2"/>
        <v>0</v>
      </c>
      <c r="P39" s="132">
        <f t="shared" si="3"/>
        <v>0</v>
      </c>
      <c r="Q39" s="131"/>
      <c r="R39" s="185"/>
    </row>
    <row r="40" spans="1:18" ht="42.75">
      <c r="A40" s="119">
        <v>34</v>
      </c>
      <c r="B40" s="120" t="s">
        <v>181</v>
      </c>
      <c r="C40" s="19" t="s">
        <v>2</v>
      </c>
      <c r="D40" s="136">
        <f t="shared" si="0"/>
        <v>5</v>
      </c>
      <c r="E40" s="29">
        <v>0</v>
      </c>
      <c r="F40" s="30">
        <v>0</v>
      </c>
      <c r="G40" s="31"/>
      <c r="H40" s="32">
        <v>5</v>
      </c>
      <c r="I40" s="33"/>
      <c r="J40" s="33"/>
      <c r="K40" s="33"/>
      <c r="L40" s="270">
        <v>0</v>
      </c>
      <c r="M40" s="271">
        <v>0</v>
      </c>
      <c r="N40" s="132">
        <f t="shared" si="1"/>
        <v>0</v>
      </c>
      <c r="O40" s="132">
        <f t="shared" si="2"/>
        <v>0</v>
      </c>
      <c r="P40" s="132">
        <f t="shared" si="3"/>
        <v>0</v>
      </c>
      <c r="Q40" s="131"/>
      <c r="R40" s="185"/>
    </row>
    <row r="41" spans="1:18" ht="28.5">
      <c r="A41" s="119">
        <v>35</v>
      </c>
      <c r="B41" s="120" t="s">
        <v>183</v>
      </c>
      <c r="C41" s="19" t="s">
        <v>2</v>
      </c>
      <c r="D41" s="136">
        <f t="shared" si="0"/>
        <v>10</v>
      </c>
      <c r="E41" s="29">
        <v>0</v>
      </c>
      <c r="F41" s="30">
        <v>0</v>
      </c>
      <c r="G41" s="31"/>
      <c r="H41" s="32">
        <v>10</v>
      </c>
      <c r="I41" s="33"/>
      <c r="J41" s="33"/>
      <c r="K41" s="33"/>
      <c r="L41" s="270">
        <v>0</v>
      </c>
      <c r="M41" s="271">
        <v>0</v>
      </c>
      <c r="N41" s="132">
        <f t="shared" si="1"/>
        <v>0</v>
      </c>
      <c r="O41" s="132">
        <f t="shared" si="2"/>
        <v>0</v>
      </c>
      <c r="P41" s="132">
        <f t="shared" si="3"/>
        <v>0</v>
      </c>
      <c r="Q41" s="131"/>
      <c r="R41" s="185"/>
    </row>
    <row r="42" spans="1:18" ht="42.75">
      <c r="A42" s="119">
        <v>36</v>
      </c>
      <c r="B42" s="120" t="s">
        <v>184</v>
      </c>
      <c r="C42" s="19" t="s">
        <v>2</v>
      </c>
      <c r="D42" s="136">
        <f t="shared" si="0"/>
        <v>2</v>
      </c>
      <c r="E42" s="29">
        <v>0</v>
      </c>
      <c r="F42" s="30">
        <v>0</v>
      </c>
      <c r="G42" s="31"/>
      <c r="H42" s="32">
        <v>2</v>
      </c>
      <c r="I42" s="33"/>
      <c r="J42" s="33"/>
      <c r="K42" s="33"/>
      <c r="L42" s="270">
        <v>0</v>
      </c>
      <c r="M42" s="271">
        <v>0</v>
      </c>
      <c r="N42" s="132">
        <f t="shared" si="1"/>
        <v>0</v>
      </c>
      <c r="O42" s="132">
        <f t="shared" si="2"/>
        <v>0</v>
      </c>
      <c r="P42" s="132">
        <f t="shared" si="3"/>
        <v>0</v>
      </c>
      <c r="Q42" s="131"/>
      <c r="R42" s="185"/>
    </row>
    <row r="43" spans="1:18" ht="15.75">
      <c r="A43" s="119">
        <v>37</v>
      </c>
      <c r="B43" s="120" t="s">
        <v>182</v>
      </c>
      <c r="C43" s="19" t="s">
        <v>2</v>
      </c>
      <c r="D43" s="136">
        <f t="shared" si="0"/>
        <v>5</v>
      </c>
      <c r="E43" s="29">
        <v>0</v>
      </c>
      <c r="F43" s="30">
        <v>0</v>
      </c>
      <c r="G43" s="31"/>
      <c r="H43" s="32">
        <v>5</v>
      </c>
      <c r="I43" s="33"/>
      <c r="J43" s="33"/>
      <c r="K43" s="33"/>
      <c r="L43" s="270">
        <v>0</v>
      </c>
      <c r="M43" s="271">
        <v>0</v>
      </c>
      <c r="N43" s="132">
        <f t="shared" si="1"/>
        <v>0</v>
      </c>
      <c r="O43" s="132">
        <f t="shared" si="2"/>
        <v>0</v>
      </c>
      <c r="P43" s="132">
        <f t="shared" si="3"/>
        <v>0</v>
      </c>
      <c r="Q43" s="131"/>
      <c r="R43" s="185"/>
    </row>
    <row r="44" spans="1:18" ht="15.75">
      <c r="A44" s="111"/>
      <c r="B44" s="303" t="s">
        <v>17</v>
      </c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5"/>
      <c r="O44" s="126">
        <f>SUM(O7:O43)</f>
        <v>0</v>
      </c>
      <c r="P44" s="126">
        <f>SUM(P6:P43)</f>
        <v>0</v>
      </c>
      <c r="Q44" s="127"/>
      <c r="R44" s="185"/>
    </row>
    <row r="45" spans="2:17" ht="38.25" customHeight="1">
      <c r="B45" s="307" t="s">
        <v>210</v>
      </c>
      <c r="C45" s="310"/>
      <c r="D45" s="310"/>
      <c r="E45" s="215"/>
      <c r="F45" s="215"/>
      <c r="G45" s="215"/>
      <c r="H45" s="215"/>
      <c r="I45" s="215"/>
      <c r="J45" s="215"/>
      <c r="K45" s="215"/>
      <c r="L45" s="197"/>
      <c r="M45" s="222"/>
      <c r="N45" s="198"/>
      <c r="O45" s="198"/>
      <c r="P45" s="198"/>
      <c r="Q45" s="199"/>
    </row>
    <row r="46" spans="2:17" ht="14.25">
      <c r="B46" s="307" t="s">
        <v>201</v>
      </c>
      <c r="C46" s="311"/>
      <c r="D46" s="311"/>
      <c r="E46" s="216"/>
      <c r="F46" s="216"/>
      <c r="G46" s="216"/>
      <c r="H46" s="216"/>
      <c r="I46" s="216"/>
      <c r="J46" s="216"/>
      <c r="K46" s="216"/>
      <c r="L46" s="197"/>
      <c r="M46" s="222"/>
      <c r="N46" s="198"/>
      <c r="O46" s="198"/>
      <c r="P46" s="198"/>
      <c r="Q46" s="199"/>
    </row>
    <row r="47" spans="2:17" ht="12.75">
      <c r="B47" s="307" t="s">
        <v>202</v>
      </c>
      <c r="C47" s="312"/>
      <c r="D47" s="312"/>
      <c r="E47" s="312"/>
      <c r="F47" s="312"/>
      <c r="G47" s="312"/>
      <c r="H47" s="312"/>
      <c r="I47" s="312"/>
      <c r="J47" s="312"/>
      <c r="K47" s="312"/>
      <c r="L47" s="312"/>
      <c r="M47" s="312"/>
      <c r="N47" s="312"/>
      <c r="O47" s="312"/>
      <c r="P47" s="312"/>
      <c r="Q47" s="312"/>
    </row>
    <row r="48" spans="2:17" ht="12" customHeight="1">
      <c r="B48" s="307" t="s">
        <v>205</v>
      </c>
      <c r="C48" s="307"/>
      <c r="D48" s="307"/>
      <c r="E48" s="307"/>
      <c r="F48" s="307"/>
      <c r="G48" s="307"/>
      <c r="H48" s="307"/>
      <c r="I48" s="307"/>
      <c r="J48" s="307"/>
      <c r="K48" s="307"/>
      <c r="L48" s="288"/>
      <c r="M48" s="288"/>
      <c r="N48" s="288"/>
      <c r="O48" s="288"/>
      <c r="P48" s="288"/>
      <c r="Q48" s="288"/>
    </row>
    <row r="49" spans="2:17" ht="12" customHeight="1">
      <c r="B49" s="299" t="s">
        <v>209</v>
      </c>
      <c r="C49" s="299"/>
      <c r="D49" s="299"/>
      <c r="E49" s="291"/>
      <c r="F49" s="291"/>
      <c r="G49" s="291"/>
      <c r="H49" s="291"/>
      <c r="I49" s="291"/>
      <c r="J49" s="291"/>
      <c r="K49" s="291"/>
      <c r="L49" s="292"/>
      <c r="M49" s="292"/>
      <c r="N49" s="292"/>
      <c r="O49" s="292"/>
      <c r="P49" s="292"/>
      <c r="Q49" s="292"/>
    </row>
    <row r="50" spans="2:17" ht="15.75">
      <c r="B50" s="100" t="s">
        <v>13</v>
      </c>
      <c r="C50" s="100"/>
      <c r="E50" s="100"/>
      <c r="F50" s="100"/>
      <c r="G50" s="100"/>
      <c r="H50" s="100"/>
      <c r="I50" s="100"/>
      <c r="J50" s="100"/>
      <c r="K50" s="100"/>
      <c r="L50" s="101"/>
      <c r="M50" s="315"/>
      <c r="N50" s="315"/>
      <c r="O50" s="315"/>
      <c r="P50" s="315"/>
      <c r="Q50" s="315"/>
    </row>
    <row r="51" spans="2:17" ht="15.75">
      <c r="B51" s="100" t="s">
        <v>14</v>
      </c>
      <c r="C51" s="100"/>
      <c r="E51" s="100"/>
      <c r="F51" s="100"/>
      <c r="G51" s="100"/>
      <c r="H51" s="100"/>
      <c r="I51" s="100"/>
      <c r="J51" s="100"/>
      <c r="K51" s="100"/>
      <c r="L51" s="101"/>
      <c r="M51" s="223"/>
      <c r="N51" s="200"/>
      <c r="O51" s="201"/>
      <c r="P51" s="201"/>
      <c r="Q51" s="176"/>
    </row>
    <row r="52" spans="2:17" ht="15.75">
      <c r="B52" s="100" t="s">
        <v>15</v>
      </c>
      <c r="C52" s="100"/>
      <c r="E52" s="100"/>
      <c r="F52" s="100"/>
      <c r="G52" s="100"/>
      <c r="H52" s="100"/>
      <c r="I52" s="100"/>
      <c r="J52" s="100"/>
      <c r="K52" s="100"/>
      <c r="L52" s="101"/>
      <c r="M52" s="223"/>
      <c r="N52" s="200"/>
      <c r="O52" s="200"/>
      <c r="P52" s="200"/>
      <c r="Q52" s="202"/>
    </row>
    <row r="53" spans="2:17" ht="15.75">
      <c r="B53" s="100" t="s">
        <v>16</v>
      </c>
      <c r="C53" s="100"/>
      <c r="E53" s="100"/>
      <c r="F53" s="100"/>
      <c r="G53" s="100"/>
      <c r="H53" s="100"/>
      <c r="I53" s="100"/>
      <c r="J53" s="100"/>
      <c r="K53" s="100"/>
      <c r="L53" s="101"/>
      <c r="M53" s="223"/>
      <c r="N53" s="200"/>
      <c r="O53" s="200"/>
      <c r="P53" s="200"/>
      <c r="Q53" s="202"/>
    </row>
    <row r="54" spans="7:17" ht="15.75">
      <c r="G54" s="306" t="s">
        <v>118</v>
      </c>
      <c r="H54" s="306"/>
      <c r="I54" s="306"/>
      <c r="J54" s="306"/>
      <c r="K54" s="306"/>
      <c r="L54" s="306"/>
      <c r="M54" s="306"/>
      <c r="N54" s="306"/>
      <c r="O54" s="306"/>
      <c r="P54" s="207"/>
      <c r="Q54" s="207"/>
    </row>
    <row r="55" spans="7:15" ht="15.75">
      <c r="G55" s="306"/>
      <c r="H55" s="306"/>
      <c r="I55" s="306"/>
      <c r="J55" s="306"/>
      <c r="K55" s="306"/>
      <c r="L55" s="306"/>
      <c r="M55" s="306"/>
      <c r="N55" s="306"/>
      <c r="O55" s="306"/>
    </row>
    <row r="56" spans="7:15" ht="15.75">
      <c r="G56" s="306"/>
      <c r="H56" s="306"/>
      <c r="I56" s="306"/>
      <c r="J56" s="306"/>
      <c r="K56" s="306"/>
      <c r="L56" s="306"/>
      <c r="M56" s="306"/>
      <c r="N56" s="306"/>
      <c r="O56" s="306"/>
    </row>
    <row r="57" spans="7:15" ht="15.75">
      <c r="G57" s="306"/>
      <c r="H57" s="306"/>
      <c r="I57" s="306"/>
      <c r="J57" s="306"/>
      <c r="K57" s="306"/>
      <c r="L57" s="306"/>
      <c r="M57" s="306"/>
      <c r="N57" s="306"/>
      <c r="O57" s="306"/>
    </row>
  </sheetData>
  <sheetProtection/>
  <mergeCells count="15">
    <mergeCell ref="P1:Q1"/>
    <mergeCell ref="B45:D45"/>
    <mergeCell ref="B46:D46"/>
    <mergeCell ref="B47:Q47"/>
    <mergeCell ref="G2:L2"/>
    <mergeCell ref="M50:Q50"/>
    <mergeCell ref="E5:G5"/>
    <mergeCell ref="H5:K5"/>
    <mergeCell ref="B49:D49"/>
    <mergeCell ref="P2:Q2"/>
    <mergeCell ref="C3:P3"/>
    <mergeCell ref="C4:P4"/>
    <mergeCell ref="B44:N44"/>
    <mergeCell ref="G54:O57"/>
    <mergeCell ref="B48:K48"/>
  </mergeCells>
  <printOptions/>
  <pageMargins left="0.75" right="0.75" top="1" bottom="1" header="0.5" footer="0.5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140625" style="25" customWidth="1"/>
    <col min="2" max="2" width="47.00390625" style="41" customWidth="1"/>
    <col min="3" max="9" width="10.421875" style="38" customWidth="1"/>
    <col min="10" max="10" width="11.57421875" style="38" customWidth="1"/>
    <col min="11" max="11" width="19.7109375" style="38" customWidth="1"/>
    <col min="12" max="13" width="10.00390625" style="25" customWidth="1"/>
    <col min="14" max="14" width="12.140625" style="22" customWidth="1"/>
    <col min="15" max="15" width="9.8515625" style="225" customWidth="1"/>
    <col min="16" max="17" width="12.421875" style="22" customWidth="1"/>
    <col min="18" max="18" width="11.8515625" style="22" customWidth="1"/>
    <col min="19" max="19" width="15.421875" style="156" customWidth="1"/>
    <col min="20" max="20" width="34.8515625" style="279" customWidth="1"/>
  </cols>
  <sheetData>
    <row r="1" spans="18:19" ht="12.75" customHeight="1">
      <c r="R1" s="308" t="s">
        <v>208</v>
      </c>
      <c r="S1" s="309"/>
    </row>
    <row r="2" spans="1:19" ht="34.5">
      <c r="A2" s="8"/>
      <c r="B2" s="138" t="s">
        <v>168</v>
      </c>
      <c r="C2" s="26"/>
      <c r="D2" s="26"/>
      <c r="E2" s="26"/>
      <c r="F2" s="337"/>
      <c r="G2" s="337"/>
      <c r="H2" s="337"/>
      <c r="I2" s="337"/>
      <c r="J2" s="337"/>
      <c r="K2" s="337"/>
      <c r="L2" s="337"/>
      <c r="M2" s="1"/>
      <c r="N2" s="14"/>
      <c r="O2" s="226"/>
      <c r="P2" s="14"/>
      <c r="Q2" s="14"/>
      <c r="R2" s="330" t="s">
        <v>18</v>
      </c>
      <c r="S2" s="330"/>
    </row>
    <row r="3" spans="1:19" ht="14.25">
      <c r="A3" s="8"/>
      <c r="B3" s="24"/>
      <c r="C3" s="26"/>
      <c r="D3" s="26"/>
      <c r="E3" s="26"/>
      <c r="F3" s="26"/>
      <c r="G3" s="26"/>
      <c r="H3" s="26"/>
      <c r="I3" s="26"/>
      <c r="J3" s="26"/>
      <c r="K3" s="26"/>
      <c r="L3" s="1"/>
      <c r="M3" s="1"/>
      <c r="N3" s="14"/>
      <c r="O3" s="226"/>
      <c r="P3" s="14"/>
      <c r="Q3" s="14"/>
      <c r="R3" s="14"/>
      <c r="S3" s="83"/>
    </row>
    <row r="4" spans="1:19" ht="14.25">
      <c r="A4" s="8"/>
      <c r="B4" s="285" t="s">
        <v>200</v>
      </c>
      <c r="C4" s="331" t="s">
        <v>12</v>
      </c>
      <c r="D4" s="331"/>
      <c r="E4" s="331"/>
      <c r="F4" s="331"/>
      <c r="G4" s="331"/>
      <c r="H4" s="331"/>
      <c r="I4" s="331"/>
      <c r="J4" s="332"/>
      <c r="K4" s="332"/>
      <c r="L4" s="332"/>
      <c r="M4" s="332"/>
      <c r="N4" s="332"/>
      <c r="O4" s="332"/>
      <c r="P4" s="332"/>
      <c r="Q4" s="332"/>
      <c r="R4" s="332"/>
      <c r="S4" s="83"/>
    </row>
    <row r="5" spans="1:19" ht="15">
      <c r="A5" s="9"/>
      <c r="B5" s="2" t="s">
        <v>228</v>
      </c>
      <c r="C5" s="3"/>
      <c r="D5" s="3"/>
      <c r="E5" s="333" t="s">
        <v>170</v>
      </c>
      <c r="F5" s="323"/>
      <c r="G5" s="324"/>
      <c r="H5" s="322" t="s">
        <v>70</v>
      </c>
      <c r="I5" s="323"/>
      <c r="J5" s="323"/>
      <c r="K5" s="323"/>
      <c r="L5" s="324"/>
      <c r="M5" s="45" t="s">
        <v>76</v>
      </c>
      <c r="N5" s="3"/>
      <c r="O5" s="227"/>
      <c r="P5" s="15"/>
      <c r="Q5" s="15"/>
      <c r="R5" s="15"/>
      <c r="S5" s="6"/>
    </row>
    <row r="6" spans="1:20" ht="85.5" customHeight="1">
      <c r="A6" s="10" t="s">
        <v>19</v>
      </c>
      <c r="B6" s="110" t="s">
        <v>120</v>
      </c>
      <c r="C6" s="36" t="s">
        <v>11</v>
      </c>
      <c r="D6" s="37" t="s">
        <v>59</v>
      </c>
      <c r="E6" s="29" t="s">
        <v>48</v>
      </c>
      <c r="F6" s="30" t="s">
        <v>47</v>
      </c>
      <c r="G6" s="31" t="s">
        <v>45</v>
      </c>
      <c r="H6" s="32" t="s">
        <v>178</v>
      </c>
      <c r="I6" s="33" t="s">
        <v>56</v>
      </c>
      <c r="J6" s="33" t="s">
        <v>171</v>
      </c>
      <c r="K6" s="33" t="s">
        <v>173</v>
      </c>
      <c r="L6" s="33" t="s">
        <v>172</v>
      </c>
      <c r="M6" s="30" t="s">
        <v>77</v>
      </c>
      <c r="N6" s="16" t="s">
        <v>60</v>
      </c>
      <c r="O6" s="228" t="s">
        <v>8</v>
      </c>
      <c r="P6" s="16" t="s">
        <v>55</v>
      </c>
      <c r="Q6" s="16" t="s">
        <v>9</v>
      </c>
      <c r="R6" s="16" t="s">
        <v>10</v>
      </c>
      <c r="S6" s="4" t="s">
        <v>37</v>
      </c>
      <c r="T6" s="177" t="s">
        <v>159</v>
      </c>
    </row>
    <row r="7" spans="1:21" s="94" customFormat="1" ht="29.25">
      <c r="A7" s="111">
        <v>1</v>
      </c>
      <c r="B7" s="231" t="s">
        <v>191</v>
      </c>
      <c r="C7" s="232" t="s">
        <v>2</v>
      </c>
      <c r="D7" s="233">
        <f>SUM(E7:M7)</f>
        <v>2</v>
      </c>
      <c r="E7" s="112">
        <v>0</v>
      </c>
      <c r="F7" s="113">
        <v>0</v>
      </c>
      <c r="G7" s="114"/>
      <c r="H7" s="115"/>
      <c r="I7" s="116">
        <v>2</v>
      </c>
      <c r="J7" s="116"/>
      <c r="K7" s="116"/>
      <c r="L7" s="116"/>
      <c r="M7" s="234"/>
      <c r="N7" s="235">
        <v>0</v>
      </c>
      <c r="O7" s="272">
        <v>0</v>
      </c>
      <c r="P7" s="236">
        <f>ROUND(N7*(1+O7),2)</f>
        <v>0</v>
      </c>
      <c r="Q7" s="237">
        <f>N7*D7</f>
        <v>0</v>
      </c>
      <c r="R7" s="237">
        <f>P7*D7</f>
        <v>0</v>
      </c>
      <c r="S7" s="111"/>
      <c r="T7" s="278"/>
      <c r="U7" s="238"/>
    </row>
    <row r="8" spans="1:20" s="94" customFormat="1" ht="42.75">
      <c r="A8" s="111">
        <v>2</v>
      </c>
      <c r="B8" s="231" t="s">
        <v>135</v>
      </c>
      <c r="C8" s="232" t="s">
        <v>51</v>
      </c>
      <c r="D8" s="233">
        <f aca="true" t="shared" si="0" ref="D8:D21">SUM(E8:M8)</f>
        <v>1</v>
      </c>
      <c r="E8" s="112">
        <v>0</v>
      </c>
      <c r="F8" s="113">
        <v>0</v>
      </c>
      <c r="G8" s="114"/>
      <c r="H8" s="115"/>
      <c r="I8" s="116">
        <v>1</v>
      </c>
      <c r="J8" s="116"/>
      <c r="K8" s="116"/>
      <c r="L8" s="116"/>
      <c r="M8" s="234"/>
      <c r="N8" s="235">
        <v>0</v>
      </c>
      <c r="O8" s="272">
        <v>0</v>
      </c>
      <c r="P8" s="236">
        <f aca="true" t="shared" si="1" ref="P8:P21">ROUND(N8*(1+O8),2)</f>
        <v>0</v>
      </c>
      <c r="Q8" s="237">
        <f aca="true" t="shared" si="2" ref="Q8:Q21">N8*D8</f>
        <v>0</v>
      </c>
      <c r="R8" s="237">
        <f aca="true" t="shared" si="3" ref="R8:R21">P8*D8</f>
        <v>0</v>
      </c>
      <c r="S8" s="111"/>
      <c r="T8" s="278"/>
    </row>
    <row r="9" spans="1:20" s="94" customFormat="1" ht="42.75">
      <c r="A9" s="111">
        <v>3</v>
      </c>
      <c r="B9" s="239" t="s">
        <v>40</v>
      </c>
      <c r="C9" s="240" t="s">
        <v>2</v>
      </c>
      <c r="D9" s="233">
        <f t="shared" si="0"/>
        <v>100</v>
      </c>
      <c r="E9" s="112">
        <v>0</v>
      </c>
      <c r="F9" s="113">
        <v>0</v>
      </c>
      <c r="G9" s="114"/>
      <c r="H9" s="115"/>
      <c r="I9" s="116">
        <v>100</v>
      </c>
      <c r="J9" s="116"/>
      <c r="K9" s="116"/>
      <c r="L9" s="116"/>
      <c r="M9" s="234"/>
      <c r="N9" s="235">
        <v>0</v>
      </c>
      <c r="O9" s="272">
        <v>0</v>
      </c>
      <c r="P9" s="236">
        <f t="shared" si="1"/>
        <v>0</v>
      </c>
      <c r="Q9" s="237">
        <f t="shared" si="2"/>
        <v>0</v>
      </c>
      <c r="R9" s="237">
        <f t="shared" si="3"/>
        <v>0</v>
      </c>
      <c r="S9" s="111"/>
      <c r="T9" s="278"/>
    </row>
    <row r="10" spans="1:20" s="94" customFormat="1" ht="28.5">
      <c r="A10" s="111">
        <v>4</v>
      </c>
      <c r="B10" s="241" t="s">
        <v>20</v>
      </c>
      <c r="C10" s="242" t="s">
        <v>30</v>
      </c>
      <c r="D10" s="233">
        <f t="shared" si="0"/>
        <v>2</v>
      </c>
      <c r="E10" s="112">
        <v>0</v>
      </c>
      <c r="F10" s="113">
        <v>0</v>
      </c>
      <c r="G10" s="114"/>
      <c r="H10" s="115">
        <v>2</v>
      </c>
      <c r="I10" s="116"/>
      <c r="J10" s="116"/>
      <c r="K10" s="116"/>
      <c r="L10" s="116"/>
      <c r="M10" s="234"/>
      <c r="N10" s="235">
        <v>0</v>
      </c>
      <c r="O10" s="272">
        <v>0</v>
      </c>
      <c r="P10" s="236">
        <f t="shared" si="1"/>
        <v>0</v>
      </c>
      <c r="Q10" s="237">
        <f t="shared" si="2"/>
        <v>0</v>
      </c>
      <c r="R10" s="237">
        <f t="shared" si="3"/>
        <v>0</v>
      </c>
      <c r="S10" s="122"/>
      <c r="T10" s="278"/>
    </row>
    <row r="11" spans="1:20" s="94" customFormat="1" ht="28.5">
      <c r="A11" s="111">
        <v>5</v>
      </c>
      <c r="B11" s="241" t="s">
        <v>44</v>
      </c>
      <c r="C11" s="242" t="s">
        <v>24</v>
      </c>
      <c r="D11" s="233">
        <f t="shared" si="0"/>
        <v>20</v>
      </c>
      <c r="E11" s="112">
        <v>0</v>
      </c>
      <c r="F11" s="113">
        <v>0</v>
      </c>
      <c r="G11" s="114"/>
      <c r="H11" s="115">
        <v>20</v>
      </c>
      <c r="I11" s="116"/>
      <c r="J11" s="116"/>
      <c r="K11" s="116"/>
      <c r="L11" s="116"/>
      <c r="M11" s="234"/>
      <c r="N11" s="235">
        <v>0</v>
      </c>
      <c r="O11" s="272">
        <v>0</v>
      </c>
      <c r="P11" s="236">
        <f t="shared" si="1"/>
        <v>0</v>
      </c>
      <c r="Q11" s="237">
        <f t="shared" si="2"/>
        <v>0</v>
      </c>
      <c r="R11" s="237">
        <f t="shared" si="3"/>
        <v>0</v>
      </c>
      <c r="S11" s="242"/>
      <c r="T11" s="278"/>
    </row>
    <row r="12" spans="1:20" s="94" customFormat="1" ht="57">
      <c r="A12" s="111">
        <v>6</v>
      </c>
      <c r="B12" s="239" t="s">
        <v>192</v>
      </c>
      <c r="C12" s="243" t="s">
        <v>24</v>
      </c>
      <c r="D12" s="233">
        <f t="shared" si="0"/>
        <v>10</v>
      </c>
      <c r="E12" s="112">
        <v>0</v>
      </c>
      <c r="F12" s="113">
        <v>0</v>
      </c>
      <c r="G12" s="114"/>
      <c r="H12" s="115">
        <v>10</v>
      </c>
      <c r="I12" s="116"/>
      <c r="J12" s="116"/>
      <c r="K12" s="116"/>
      <c r="L12" s="116"/>
      <c r="M12" s="113"/>
      <c r="N12" s="235">
        <v>0</v>
      </c>
      <c r="O12" s="272">
        <v>0</v>
      </c>
      <c r="P12" s="236">
        <f t="shared" si="1"/>
        <v>0</v>
      </c>
      <c r="Q12" s="237">
        <f t="shared" si="2"/>
        <v>0</v>
      </c>
      <c r="R12" s="237">
        <f t="shared" si="3"/>
        <v>0</v>
      </c>
      <c r="S12" s="122"/>
      <c r="T12" s="278"/>
    </row>
    <row r="13" spans="1:20" s="94" customFormat="1" ht="71.25">
      <c r="A13" s="111">
        <v>7</v>
      </c>
      <c r="B13" s="239" t="s">
        <v>193</v>
      </c>
      <c r="C13" s="243" t="s">
        <v>24</v>
      </c>
      <c r="D13" s="233">
        <f t="shared" si="0"/>
        <v>50</v>
      </c>
      <c r="E13" s="112">
        <v>0</v>
      </c>
      <c r="F13" s="113">
        <v>0</v>
      </c>
      <c r="G13" s="114"/>
      <c r="H13" s="115">
        <v>50</v>
      </c>
      <c r="I13" s="116"/>
      <c r="J13" s="116"/>
      <c r="K13" s="116"/>
      <c r="L13" s="116"/>
      <c r="M13" s="113"/>
      <c r="N13" s="235">
        <v>0</v>
      </c>
      <c r="O13" s="272">
        <v>0</v>
      </c>
      <c r="P13" s="236">
        <f t="shared" si="1"/>
        <v>0</v>
      </c>
      <c r="Q13" s="237">
        <f t="shared" si="2"/>
        <v>0</v>
      </c>
      <c r="R13" s="237">
        <f t="shared" si="3"/>
        <v>0</v>
      </c>
      <c r="S13" s="122"/>
      <c r="T13" s="278"/>
    </row>
    <row r="14" spans="1:20" s="94" customFormat="1" ht="57">
      <c r="A14" s="111">
        <v>8</v>
      </c>
      <c r="B14" s="241" t="s">
        <v>52</v>
      </c>
      <c r="C14" s="244" t="s">
        <v>49</v>
      </c>
      <c r="D14" s="233">
        <f t="shared" si="0"/>
        <v>600</v>
      </c>
      <c r="E14" s="112">
        <v>0</v>
      </c>
      <c r="F14" s="113">
        <v>0</v>
      </c>
      <c r="G14" s="114"/>
      <c r="H14" s="115"/>
      <c r="I14" s="116"/>
      <c r="J14" s="116"/>
      <c r="K14" s="116">
        <v>600</v>
      </c>
      <c r="L14" s="116"/>
      <c r="M14" s="234"/>
      <c r="N14" s="235">
        <v>0</v>
      </c>
      <c r="O14" s="272">
        <v>0</v>
      </c>
      <c r="P14" s="236">
        <f t="shared" si="1"/>
        <v>0</v>
      </c>
      <c r="Q14" s="237">
        <f t="shared" si="2"/>
        <v>0</v>
      </c>
      <c r="R14" s="237">
        <f t="shared" si="3"/>
        <v>0</v>
      </c>
      <c r="S14" s="242"/>
      <c r="T14" s="278"/>
    </row>
    <row r="15" spans="1:20" s="94" customFormat="1" ht="42.75">
      <c r="A15" s="111">
        <v>9</v>
      </c>
      <c r="B15" s="241" t="s">
        <v>26</v>
      </c>
      <c r="C15" s="242"/>
      <c r="D15" s="233">
        <f t="shared" si="0"/>
        <v>2</v>
      </c>
      <c r="E15" s="112">
        <v>0</v>
      </c>
      <c r="F15" s="113">
        <v>0</v>
      </c>
      <c r="G15" s="114"/>
      <c r="H15" s="115"/>
      <c r="I15" s="116">
        <v>2</v>
      </c>
      <c r="J15" s="116"/>
      <c r="K15" s="116"/>
      <c r="L15" s="116"/>
      <c r="M15" s="234"/>
      <c r="N15" s="235">
        <v>0</v>
      </c>
      <c r="O15" s="272">
        <v>0</v>
      </c>
      <c r="P15" s="236">
        <f t="shared" si="1"/>
        <v>0</v>
      </c>
      <c r="Q15" s="237">
        <f t="shared" si="2"/>
        <v>0</v>
      </c>
      <c r="R15" s="237">
        <f t="shared" si="3"/>
        <v>0</v>
      </c>
      <c r="S15" s="242"/>
      <c r="T15" s="278"/>
    </row>
    <row r="16" spans="1:20" s="94" customFormat="1" ht="28.5">
      <c r="A16" s="111">
        <v>10</v>
      </c>
      <c r="B16" s="241" t="s">
        <v>21</v>
      </c>
      <c r="C16" s="242" t="s">
        <v>175</v>
      </c>
      <c r="D16" s="233">
        <f t="shared" si="0"/>
        <v>60</v>
      </c>
      <c r="E16" s="112">
        <v>0</v>
      </c>
      <c r="F16" s="113">
        <v>0</v>
      </c>
      <c r="G16" s="114"/>
      <c r="H16" s="115"/>
      <c r="I16" s="116"/>
      <c r="J16" s="116"/>
      <c r="K16" s="116">
        <v>60</v>
      </c>
      <c r="L16" s="116"/>
      <c r="M16" s="234"/>
      <c r="N16" s="235">
        <v>0</v>
      </c>
      <c r="O16" s="272">
        <v>0</v>
      </c>
      <c r="P16" s="236">
        <f t="shared" si="1"/>
        <v>0</v>
      </c>
      <c r="Q16" s="237">
        <f t="shared" si="2"/>
        <v>0</v>
      </c>
      <c r="R16" s="237">
        <f t="shared" si="3"/>
        <v>0</v>
      </c>
      <c r="S16" s="242"/>
      <c r="T16" s="278"/>
    </row>
    <row r="17" spans="1:20" s="94" customFormat="1" ht="28.5">
      <c r="A17" s="111">
        <v>11</v>
      </c>
      <c r="B17" s="239" t="s">
        <v>73</v>
      </c>
      <c r="C17" s="122" t="s">
        <v>174</v>
      </c>
      <c r="D17" s="233">
        <f t="shared" si="0"/>
        <v>30</v>
      </c>
      <c r="E17" s="112">
        <v>0</v>
      </c>
      <c r="F17" s="113">
        <v>0</v>
      </c>
      <c r="G17" s="114"/>
      <c r="H17" s="115"/>
      <c r="I17" s="116"/>
      <c r="J17" s="116"/>
      <c r="K17" s="116">
        <v>30</v>
      </c>
      <c r="L17" s="116"/>
      <c r="M17" s="234"/>
      <c r="N17" s="235">
        <v>0</v>
      </c>
      <c r="O17" s="272">
        <v>0</v>
      </c>
      <c r="P17" s="236">
        <f t="shared" si="1"/>
        <v>0</v>
      </c>
      <c r="Q17" s="237">
        <f t="shared" si="2"/>
        <v>0</v>
      </c>
      <c r="R17" s="237">
        <f t="shared" si="3"/>
        <v>0</v>
      </c>
      <c r="S17" s="122"/>
      <c r="T17" s="278"/>
    </row>
    <row r="18" spans="1:20" s="96" customFormat="1" ht="111.75" customHeight="1">
      <c r="A18" s="111">
        <v>12</v>
      </c>
      <c r="B18" s="239" t="s">
        <v>78</v>
      </c>
      <c r="C18" s="122" t="s">
        <v>49</v>
      </c>
      <c r="D18" s="233">
        <f t="shared" si="0"/>
        <v>1</v>
      </c>
      <c r="E18" s="112">
        <v>1</v>
      </c>
      <c r="F18" s="113">
        <v>0</v>
      </c>
      <c r="G18" s="114"/>
      <c r="H18" s="115"/>
      <c r="I18" s="116"/>
      <c r="J18" s="116"/>
      <c r="K18" s="116"/>
      <c r="L18" s="116"/>
      <c r="M18" s="234"/>
      <c r="N18" s="235">
        <v>0</v>
      </c>
      <c r="O18" s="272">
        <v>0</v>
      </c>
      <c r="P18" s="236">
        <f t="shared" si="1"/>
        <v>0</v>
      </c>
      <c r="Q18" s="237">
        <f t="shared" si="2"/>
        <v>0</v>
      </c>
      <c r="R18" s="237">
        <f t="shared" si="3"/>
        <v>0</v>
      </c>
      <c r="S18" s="122"/>
      <c r="T18" s="259"/>
    </row>
    <row r="19" spans="1:20" s="96" customFormat="1" ht="39.75" customHeight="1">
      <c r="A19" s="111">
        <v>13</v>
      </c>
      <c r="B19" s="269" t="s">
        <v>199</v>
      </c>
      <c r="C19" s="246" t="s">
        <v>49</v>
      </c>
      <c r="D19" s="233">
        <f t="shared" si="0"/>
        <v>4</v>
      </c>
      <c r="E19" s="112">
        <v>0</v>
      </c>
      <c r="F19" s="113">
        <v>4</v>
      </c>
      <c r="G19" s="114"/>
      <c r="H19" s="115"/>
      <c r="I19" s="116"/>
      <c r="J19" s="116"/>
      <c r="K19" s="116"/>
      <c r="L19" s="116"/>
      <c r="M19" s="113"/>
      <c r="N19" s="235">
        <v>0</v>
      </c>
      <c r="O19" s="272">
        <v>0</v>
      </c>
      <c r="P19" s="236">
        <f t="shared" si="1"/>
        <v>0</v>
      </c>
      <c r="Q19" s="237">
        <f t="shared" si="2"/>
        <v>0</v>
      </c>
      <c r="R19" s="237">
        <f t="shared" si="3"/>
        <v>0</v>
      </c>
      <c r="S19" s="122"/>
      <c r="T19" s="259"/>
    </row>
    <row r="20" spans="1:20" s="94" customFormat="1" ht="90" customHeight="1">
      <c r="A20" s="111">
        <v>14</v>
      </c>
      <c r="B20" s="245" t="s">
        <v>194</v>
      </c>
      <c r="C20" s="246" t="s">
        <v>49</v>
      </c>
      <c r="D20" s="233">
        <f t="shared" si="0"/>
        <v>1</v>
      </c>
      <c r="E20" s="112">
        <v>0</v>
      </c>
      <c r="F20" s="113">
        <v>0</v>
      </c>
      <c r="G20" s="114"/>
      <c r="H20" s="115">
        <v>1</v>
      </c>
      <c r="I20" s="116"/>
      <c r="J20" s="116"/>
      <c r="K20" s="116"/>
      <c r="L20" s="116"/>
      <c r="M20" s="113"/>
      <c r="N20" s="235">
        <v>0</v>
      </c>
      <c r="O20" s="272">
        <v>0</v>
      </c>
      <c r="P20" s="236">
        <f t="shared" si="1"/>
        <v>0</v>
      </c>
      <c r="Q20" s="237">
        <f t="shared" si="2"/>
        <v>0</v>
      </c>
      <c r="R20" s="237">
        <f t="shared" si="3"/>
        <v>0</v>
      </c>
      <c r="S20" s="122"/>
      <c r="T20" s="278"/>
    </row>
    <row r="21" spans="1:20" s="94" customFormat="1" ht="76.5" customHeight="1">
      <c r="A21" s="111">
        <v>15</v>
      </c>
      <c r="B21" s="245" t="s">
        <v>195</v>
      </c>
      <c r="C21" s="246" t="s">
        <v>49</v>
      </c>
      <c r="D21" s="233">
        <f t="shared" si="0"/>
        <v>1</v>
      </c>
      <c r="E21" s="112"/>
      <c r="F21" s="113"/>
      <c r="G21" s="114">
        <v>1</v>
      </c>
      <c r="H21" s="115"/>
      <c r="I21" s="116"/>
      <c r="J21" s="116"/>
      <c r="K21" s="116"/>
      <c r="L21" s="116"/>
      <c r="M21" s="113"/>
      <c r="N21" s="235">
        <v>0</v>
      </c>
      <c r="O21" s="272">
        <v>0</v>
      </c>
      <c r="P21" s="237">
        <f t="shared" si="1"/>
        <v>0</v>
      </c>
      <c r="Q21" s="237">
        <f t="shared" si="2"/>
        <v>0</v>
      </c>
      <c r="R21" s="237">
        <f t="shared" si="3"/>
        <v>0</v>
      </c>
      <c r="S21" s="122"/>
      <c r="T21" s="278"/>
    </row>
    <row r="22" spans="1:20" ht="39" customHeight="1">
      <c r="A22" s="39"/>
      <c r="B22" s="334" t="s">
        <v>17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6"/>
      <c r="Q22" s="16">
        <f>SUM(Q6:Q21)</f>
        <v>0</v>
      </c>
      <c r="R22" s="16">
        <f>SUM(R7:R21)</f>
        <v>0</v>
      </c>
      <c r="S22" s="19"/>
      <c r="T22" s="280"/>
    </row>
    <row r="23" spans="1:20" s="20" customFormat="1" ht="15.75">
      <c r="A23" s="11"/>
      <c r="B23" s="12" t="s">
        <v>212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03"/>
      <c r="N23" s="203"/>
      <c r="O23" s="229"/>
      <c r="P23" s="203"/>
      <c r="Q23" s="203"/>
      <c r="R23" s="203"/>
      <c r="S23" s="194"/>
      <c r="T23" s="281"/>
    </row>
    <row r="24" spans="1:20" s="20" customFormat="1" ht="14.25">
      <c r="A24" s="23"/>
      <c r="B24" s="12" t="s">
        <v>67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03"/>
      <c r="O24" s="229"/>
      <c r="P24" s="203"/>
      <c r="Q24" s="203"/>
      <c r="R24" s="203"/>
      <c r="S24" s="194"/>
      <c r="T24" s="281"/>
    </row>
    <row r="25" spans="1:20" s="20" customFormat="1" ht="14.25">
      <c r="A25" s="23"/>
      <c r="B25" s="12" t="s">
        <v>211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03"/>
      <c r="O25" s="229"/>
      <c r="P25" s="203"/>
      <c r="Q25" s="203"/>
      <c r="R25" s="203"/>
      <c r="S25" s="194"/>
      <c r="T25" s="281"/>
    </row>
    <row r="26" spans="1:20" s="20" customFormat="1" ht="21" customHeight="1">
      <c r="A26" s="23"/>
      <c r="B26" s="24" t="s">
        <v>13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93"/>
      <c r="O26" s="328"/>
      <c r="P26" s="328"/>
      <c r="Q26" s="329"/>
      <c r="R26" s="328"/>
      <c r="S26" s="328"/>
      <c r="T26" s="281"/>
    </row>
    <row r="27" spans="1:20" s="20" customFormat="1" ht="21" customHeight="1">
      <c r="A27" s="23"/>
      <c r="B27" s="24" t="s">
        <v>14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93"/>
      <c r="O27" s="230"/>
      <c r="P27" s="193"/>
      <c r="Q27" s="193"/>
      <c r="R27" s="193"/>
      <c r="S27" s="204"/>
      <c r="T27" s="281"/>
    </row>
    <row r="28" spans="1:20" s="20" customFormat="1" ht="17.25" customHeight="1">
      <c r="A28" s="23"/>
      <c r="B28" s="24" t="s">
        <v>15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193"/>
      <c r="O28" s="230"/>
      <c r="P28" s="193"/>
      <c r="Q28" s="193"/>
      <c r="R28" s="193"/>
      <c r="S28" s="204"/>
      <c r="T28" s="281"/>
    </row>
    <row r="29" spans="1:20" s="20" customFormat="1" ht="21" customHeight="1">
      <c r="A29" s="23"/>
      <c r="B29" s="24" t="s">
        <v>16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93"/>
      <c r="O29" s="230"/>
      <c r="P29" s="193"/>
      <c r="Q29" s="193"/>
      <c r="R29" s="193"/>
      <c r="S29" s="204"/>
      <c r="T29" s="281"/>
    </row>
    <row r="30" spans="1:20" ht="23.25" customHeight="1">
      <c r="A30" s="23"/>
      <c r="Q30" s="325" t="s">
        <v>118</v>
      </c>
      <c r="R30" s="326"/>
      <c r="S30" s="326"/>
      <c r="T30" s="327"/>
    </row>
    <row r="31" ht="48" customHeight="1">
      <c r="A31" s="224"/>
    </row>
  </sheetData>
  <sheetProtection/>
  <mergeCells count="9">
    <mergeCell ref="H5:L5"/>
    <mergeCell ref="Q30:T30"/>
    <mergeCell ref="R1:S1"/>
    <mergeCell ref="O26:S26"/>
    <mergeCell ref="R2:S2"/>
    <mergeCell ref="C4:R4"/>
    <mergeCell ref="E5:G5"/>
    <mergeCell ref="B22:P22"/>
    <mergeCell ref="F2:L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4" r:id="rId1"/>
  <rowBreaks count="1" manualBreakCount="1">
    <brk id="1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workbookViewId="0" topLeftCell="A1">
      <selection activeCell="B5" sqref="B5"/>
    </sheetView>
  </sheetViews>
  <sheetFormatPr defaultColWidth="9.140625" defaultRowHeight="12.75"/>
  <cols>
    <col min="1" max="1" width="5.421875" style="0" customWidth="1"/>
    <col min="2" max="2" width="50.00390625" style="38" customWidth="1"/>
    <col min="3" max="8" width="10.421875" style="38" customWidth="1"/>
    <col min="9" max="9" width="8.57421875" style="38" customWidth="1"/>
    <col min="10" max="10" width="10.421875" style="38" customWidth="1"/>
    <col min="11" max="11" width="8.57421875" style="38" customWidth="1"/>
    <col min="12" max="12" width="12.421875" style="22" customWidth="1"/>
    <col min="13" max="13" width="7.421875" style="225" customWidth="1"/>
    <col min="14" max="14" width="11.57421875" style="22" customWidth="1"/>
    <col min="15" max="15" width="13.140625" style="22" customWidth="1"/>
    <col min="16" max="16" width="13.57421875" style="22" customWidth="1"/>
    <col min="17" max="17" width="19.57421875" style="141" customWidth="1"/>
    <col min="18" max="18" width="25.00390625" style="20" customWidth="1"/>
  </cols>
  <sheetData>
    <row r="1" spans="16:17" ht="12.75">
      <c r="P1" s="308" t="s">
        <v>208</v>
      </c>
      <c r="Q1" s="309"/>
    </row>
    <row r="2" spans="1:17" ht="34.5">
      <c r="A2" s="1"/>
      <c r="B2" s="26" t="s">
        <v>166</v>
      </c>
      <c r="C2" s="26"/>
      <c r="D2" s="26"/>
      <c r="E2" s="26"/>
      <c r="F2" s="337"/>
      <c r="G2" s="337"/>
      <c r="H2" s="337"/>
      <c r="I2" s="337"/>
      <c r="J2" s="337"/>
      <c r="K2" s="337"/>
      <c r="L2" s="337"/>
      <c r="M2" s="226"/>
      <c r="N2" s="14"/>
      <c r="O2" s="14"/>
      <c r="P2" s="339" t="s">
        <v>18</v>
      </c>
      <c r="Q2" s="339"/>
    </row>
    <row r="3" spans="1:17" ht="15" thickBot="1">
      <c r="A3" s="1"/>
      <c r="B3" s="286" t="s">
        <v>200</v>
      </c>
      <c r="C3" s="331" t="s">
        <v>12</v>
      </c>
      <c r="D3" s="331"/>
      <c r="E3" s="331"/>
      <c r="F3" s="331"/>
      <c r="G3" s="331"/>
      <c r="H3" s="331"/>
      <c r="I3" s="332"/>
      <c r="J3" s="332"/>
      <c r="K3" s="332"/>
      <c r="L3" s="332"/>
      <c r="M3" s="332"/>
      <c r="N3" s="332"/>
      <c r="O3" s="332"/>
      <c r="P3" s="332"/>
      <c r="Q3" s="63"/>
    </row>
    <row r="4" spans="1:17" ht="18" customHeight="1" thickBot="1">
      <c r="A4" s="2"/>
      <c r="B4" s="21" t="s">
        <v>227</v>
      </c>
      <c r="C4" s="40"/>
      <c r="D4" s="27"/>
      <c r="E4" s="340" t="s">
        <v>170</v>
      </c>
      <c r="F4" s="341"/>
      <c r="G4" s="341"/>
      <c r="H4" s="342" t="s">
        <v>70</v>
      </c>
      <c r="I4" s="343"/>
      <c r="J4" s="343"/>
      <c r="K4" s="344"/>
      <c r="L4" s="15"/>
      <c r="M4" s="227"/>
      <c r="N4" s="15"/>
      <c r="O4" s="15"/>
      <c r="P4" s="15"/>
      <c r="Q4" s="78"/>
    </row>
    <row r="5" spans="1:18" ht="117" customHeight="1">
      <c r="A5" s="4" t="s">
        <v>3</v>
      </c>
      <c r="B5" s="110" t="s">
        <v>120</v>
      </c>
      <c r="C5" s="36" t="s">
        <v>11</v>
      </c>
      <c r="D5" s="37" t="s">
        <v>59</v>
      </c>
      <c r="E5" s="208" t="s">
        <v>48</v>
      </c>
      <c r="F5" s="209" t="s">
        <v>47</v>
      </c>
      <c r="G5" s="210" t="s">
        <v>45</v>
      </c>
      <c r="H5" s="211" t="s">
        <v>176</v>
      </c>
      <c r="I5" s="212" t="s">
        <v>56</v>
      </c>
      <c r="J5" s="212" t="s">
        <v>171</v>
      </c>
      <c r="K5" s="212" t="s">
        <v>172</v>
      </c>
      <c r="L5" s="16" t="s">
        <v>7</v>
      </c>
      <c r="M5" s="228" t="s">
        <v>8</v>
      </c>
      <c r="N5" s="16" t="s">
        <v>55</v>
      </c>
      <c r="O5" s="16" t="s">
        <v>9</v>
      </c>
      <c r="P5" s="16" t="s">
        <v>10</v>
      </c>
      <c r="Q5" s="4" t="s">
        <v>38</v>
      </c>
      <c r="R5" s="177" t="s">
        <v>159</v>
      </c>
    </row>
    <row r="6" spans="1:19" ht="25.5">
      <c r="A6" s="5">
        <v>1</v>
      </c>
      <c r="B6" s="179" t="s">
        <v>160</v>
      </c>
      <c r="C6" s="19" t="s">
        <v>22</v>
      </c>
      <c r="D6" s="36">
        <f aca="true" t="shared" si="0" ref="D6:D16">SUM(E6:K6)</f>
        <v>3</v>
      </c>
      <c r="E6" s="29">
        <v>3</v>
      </c>
      <c r="F6" s="30">
        <v>0</v>
      </c>
      <c r="G6" s="31"/>
      <c r="H6" s="32"/>
      <c r="I6" s="34"/>
      <c r="J6" s="33"/>
      <c r="K6" s="33"/>
      <c r="L6" s="140"/>
      <c r="M6" s="273"/>
      <c r="N6" s="17">
        <f>ROUND(L6*(1+M6),2)</f>
        <v>0</v>
      </c>
      <c r="O6" s="17">
        <f>L6*D6</f>
        <v>0</v>
      </c>
      <c r="P6" s="17">
        <f>N6*D6</f>
        <v>0</v>
      </c>
      <c r="Q6" s="44"/>
      <c r="R6" s="247"/>
      <c r="S6" s="139"/>
    </row>
    <row r="7" spans="1:18" ht="25.5">
      <c r="A7" s="5">
        <v>2</v>
      </c>
      <c r="B7" s="179" t="s">
        <v>161</v>
      </c>
      <c r="C7" s="19" t="s">
        <v>23</v>
      </c>
      <c r="D7" s="36">
        <f t="shared" si="0"/>
        <v>1</v>
      </c>
      <c r="E7" s="29">
        <v>1</v>
      </c>
      <c r="F7" s="30">
        <v>0</v>
      </c>
      <c r="G7" s="31"/>
      <c r="H7" s="32"/>
      <c r="I7" s="34"/>
      <c r="J7" s="33"/>
      <c r="K7" s="33"/>
      <c r="L7" s="140"/>
      <c r="M7" s="273"/>
      <c r="N7" s="17">
        <f aca="true" t="shared" si="1" ref="N7:N16">ROUND(L7*(1+M7),2)</f>
        <v>0</v>
      </c>
      <c r="O7" s="17">
        <f aca="true" t="shared" si="2" ref="O7:O16">L7*D7</f>
        <v>0</v>
      </c>
      <c r="P7" s="17">
        <f aca="true" t="shared" si="3" ref="P7:P16">N7*D7</f>
        <v>0</v>
      </c>
      <c r="Q7" s="44"/>
      <c r="R7" s="247"/>
    </row>
    <row r="8" spans="1:18" ht="25.5">
      <c r="A8" s="5">
        <v>3</v>
      </c>
      <c r="B8" s="179" t="s">
        <v>162</v>
      </c>
      <c r="C8" s="19" t="s">
        <v>22</v>
      </c>
      <c r="D8" s="36">
        <f t="shared" si="0"/>
        <v>1</v>
      </c>
      <c r="E8" s="29">
        <v>1</v>
      </c>
      <c r="F8" s="30">
        <v>0</v>
      </c>
      <c r="G8" s="31"/>
      <c r="H8" s="32"/>
      <c r="I8" s="34"/>
      <c r="J8" s="33"/>
      <c r="K8" s="33"/>
      <c r="L8" s="140"/>
      <c r="M8" s="273"/>
      <c r="N8" s="17">
        <f t="shared" si="1"/>
        <v>0</v>
      </c>
      <c r="O8" s="17">
        <f t="shared" si="2"/>
        <v>0</v>
      </c>
      <c r="P8" s="17">
        <f t="shared" si="3"/>
        <v>0</v>
      </c>
      <c r="Q8" s="44"/>
      <c r="R8" s="247"/>
    </row>
    <row r="9" spans="1:18" ht="25.5">
      <c r="A9" s="5">
        <v>4</v>
      </c>
      <c r="B9" s="179" t="s">
        <v>163</v>
      </c>
      <c r="C9" s="19" t="s">
        <v>25</v>
      </c>
      <c r="D9" s="36">
        <f t="shared" si="0"/>
        <v>1</v>
      </c>
      <c r="E9" s="29">
        <v>1</v>
      </c>
      <c r="F9" s="30">
        <v>0</v>
      </c>
      <c r="G9" s="31"/>
      <c r="H9" s="32"/>
      <c r="I9" s="34"/>
      <c r="J9" s="33"/>
      <c r="K9" s="33"/>
      <c r="L9" s="140"/>
      <c r="M9" s="273"/>
      <c r="N9" s="17">
        <f t="shared" si="1"/>
        <v>0</v>
      </c>
      <c r="O9" s="17">
        <f t="shared" si="2"/>
        <v>0</v>
      </c>
      <c r="P9" s="17">
        <f t="shared" si="3"/>
        <v>0</v>
      </c>
      <c r="Q9" s="44"/>
      <c r="R9" s="247"/>
    </row>
    <row r="10" spans="1:18" ht="63.75">
      <c r="A10" s="5">
        <v>5</v>
      </c>
      <c r="B10" s="179" t="s">
        <v>189</v>
      </c>
      <c r="C10" s="19" t="s">
        <v>49</v>
      </c>
      <c r="D10" s="36">
        <f t="shared" si="0"/>
        <v>2</v>
      </c>
      <c r="E10" s="29">
        <v>2</v>
      </c>
      <c r="F10" s="30">
        <v>0</v>
      </c>
      <c r="G10" s="31"/>
      <c r="H10" s="32"/>
      <c r="I10" s="33"/>
      <c r="J10" s="33"/>
      <c r="K10" s="33"/>
      <c r="L10" s="140"/>
      <c r="M10" s="273"/>
      <c r="N10" s="17">
        <f t="shared" si="1"/>
        <v>0</v>
      </c>
      <c r="O10" s="17">
        <f t="shared" si="2"/>
        <v>0</v>
      </c>
      <c r="P10" s="17">
        <f t="shared" si="3"/>
        <v>0</v>
      </c>
      <c r="Q10" s="44"/>
      <c r="R10" s="247"/>
    </row>
    <row r="11" spans="1:18" ht="25.5">
      <c r="A11" s="5">
        <v>6</v>
      </c>
      <c r="B11" s="179" t="s">
        <v>164</v>
      </c>
      <c r="C11" s="19" t="s">
        <v>61</v>
      </c>
      <c r="D11" s="36">
        <f t="shared" si="0"/>
        <v>1</v>
      </c>
      <c r="E11" s="29">
        <v>0</v>
      </c>
      <c r="F11" s="30">
        <v>0</v>
      </c>
      <c r="G11" s="31"/>
      <c r="H11" s="32">
        <v>1</v>
      </c>
      <c r="I11" s="33"/>
      <c r="J11" s="33"/>
      <c r="K11" s="33"/>
      <c r="L11" s="140"/>
      <c r="M11" s="273"/>
      <c r="N11" s="17">
        <f t="shared" si="1"/>
        <v>0</v>
      </c>
      <c r="O11" s="17">
        <f t="shared" si="2"/>
        <v>0</v>
      </c>
      <c r="P11" s="17">
        <f t="shared" si="3"/>
        <v>0</v>
      </c>
      <c r="Q11" s="44"/>
      <c r="R11" s="247"/>
    </row>
    <row r="12" spans="1:18" ht="25.5">
      <c r="A12" s="5">
        <v>7</v>
      </c>
      <c r="B12" s="179" t="s">
        <v>165</v>
      </c>
      <c r="C12" s="19" t="s">
        <v>61</v>
      </c>
      <c r="D12" s="36">
        <f t="shared" si="0"/>
        <v>3</v>
      </c>
      <c r="E12" s="29">
        <v>0</v>
      </c>
      <c r="F12" s="30">
        <v>0</v>
      </c>
      <c r="G12" s="31"/>
      <c r="H12" s="32">
        <v>3</v>
      </c>
      <c r="I12" s="33"/>
      <c r="J12" s="33"/>
      <c r="K12" s="33"/>
      <c r="L12" s="140"/>
      <c r="M12" s="273"/>
      <c r="N12" s="17">
        <f t="shared" si="1"/>
        <v>0</v>
      </c>
      <c r="O12" s="17">
        <f t="shared" si="2"/>
        <v>0</v>
      </c>
      <c r="P12" s="17">
        <f t="shared" si="3"/>
        <v>0</v>
      </c>
      <c r="Q12" s="44"/>
      <c r="R12" s="247"/>
    </row>
    <row r="13" spans="1:18" ht="50.25" customHeight="1">
      <c r="A13" s="5">
        <v>8</v>
      </c>
      <c r="B13" s="183" t="s">
        <v>68</v>
      </c>
      <c r="C13" s="19" t="s">
        <v>69</v>
      </c>
      <c r="D13" s="36">
        <f t="shared" si="0"/>
        <v>5</v>
      </c>
      <c r="E13" s="29">
        <v>0</v>
      </c>
      <c r="F13" s="30">
        <v>0</v>
      </c>
      <c r="G13" s="31"/>
      <c r="H13" s="32">
        <v>5</v>
      </c>
      <c r="I13" s="33"/>
      <c r="J13" s="33"/>
      <c r="K13" s="33"/>
      <c r="L13" s="140"/>
      <c r="M13" s="273"/>
      <c r="N13" s="17">
        <f t="shared" si="1"/>
        <v>0</v>
      </c>
      <c r="O13" s="17">
        <f t="shared" si="2"/>
        <v>0</v>
      </c>
      <c r="P13" s="17">
        <f t="shared" si="3"/>
        <v>0</v>
      </c>
      <c r="Q13" s="44"/>
      <c r="R13" s="247"/>
    </row>
    <row r="14" spans="1:18" ht="61.5" customHeight="1">
      <c r="A14" s="5">
        <v>9</v>
      </c>
      <c r="B14" s="179" t="s">
        <v>196</v>
      </c>
      <c r="C14" s="19" t="s">
        <v>49</v>
      </c>
      <c r="D14" s="36">
        <f t="shared" si="0"/>
        <v>1</v>
      </c>
      <c r="E14" s="29">
        <v>1</v>
      </c>
      <c r="F14" s="30">
        <v>0</v>
      </c>
      <c r="G14" s="31"/>
      <c r="H14" s="32"/>
      <c r="I14" s="33"/>
      <c r="J14" s="33"/>
      <c r="K14" s="33"/>
      <c r="L14" s="140"/>
      <c r="M14" s="273"/>
      <c r="N14" s="17">
        <f t="shared" si="1"/>
        <v>0</v>
      </c>
      <c r="O14" s="17">
        <f t="shared" si="2"/>
        <v>0</v>
      </c>
      <c r="P14" s="17">
        <f t="shared" si="3"/>
        <v>0</v>
      </c>
      <c r="Q14" s="44"/>
      <c r="R14" s="247"/>
    </row>
    <row r="15" spans="1:18" ht="114.75">
      <c r="A15" s="5">
        <v>10</v>
      </c>
      <c r="B15" s="248" t="s">
        <v>180</v>
      </c>
      <c r="C15" s="19" t="s">
        <v>2</v>
      </c>
      <c r="D15" s="36">
        <f t="shared" si="0"/>
        <v>1</v>
      </c>
      <c r="E15" s="249">
        <v>0</v>
      </c>
      <c r="F15" s="79">
        <v>0</v>
      </c>
      <c r="G15" s="80">
        <v>1</v>
      </c>
      <c r="H15" s="81"/>
      <c r="I15" s="82"/>
      <c r="J15" s="82"/>
      <c r="K15" s="82"/>
      <c r="L15" s="140"/>
      <c r="M15" s="273"/>
      <c r="N15" s="17">
        <f t="shared" si="1"/>
        <v>0</v>
      </c>
      <c r="O15" s="17">
        <f t="shared" si="2"/>
        <v>0</v>
      </c>
      <c r="P15" s="17">
        <f t="shared" si="3"/>
        <v>0</v>
      </c>
      <c r="Q15" s="7"/>
      <c r="R15" s="247"/>
    </row>
    <row r="16" spans="1:18" ht="38.25">
      <c r="A16" s="5">
        <v>11</v>
      </c>
      <c r="B16" s="184" t="s">
        <v>197</v>
      </c>
      <c r="C16" s="19" t="s">
        <v>2</v>
      </c>
      <c r="D16" s="36">
        <f t="shared" si="0"/>
        <v>1</v>
      </c>
      <c r="E16" s="249">
        <v>1</v>
      </c>
      <c r="F16" s="79">
        <v>0</v>
      </c>
      <c r="G16" s="80"/>
      <c r="H16" s="81"/>
      <c r="I16" s="82"/>
      <c r="J16" s="82"/>
      <c r="K16" s="82"/>
      <c r="L16" s="140"/>
      <c r="M16" s="273"/>
      <c r="N16" s="17">
        <f t="shared" si="1"/>
        <v>0</v>
      </c>
      <c r="O16" s="17">
        <f t="shared" si="2"/>
        <v>0</v>
      </c>
      <c r="P16" s="17">
        <f t="shared" si="3"/>
        <v>0</v>
      </c>
      <c r="Q16" s="7"/>
      <c r="R16" s="247"/>
    </row>
    <row r="17" spans="1:18" ht="12.75">
      <c r="A17" s="178"/>
      <c r="B17" s="345" t="s">
        <v>17</v>
      </c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7"/>
      <c r="O17" s="251">
        <f>SUM(O6:O16)</f>
        <v>0</v>
      </c>
      <c r="P17" s="251">
        <f>SUM(P6:P16)</f>
        <v>0</v>
      </c>
      <c r="Q17" s="250"/>
      <c r="R17" s="178"/>
    </row>
    <row r="18" spans="1:17" s="20" customFormat="1" ht="17.25" customHeight="1">
      <c r="A18" s="205"/>
      <c r="B18" s="348" t="s">
        <v>213</v>
      </c>
      <c r="C18" s="348"/>
      <c r="D18" s="26"/>
      <c r="E18" s="26"/>
      <c r="F18" s="26"/>
      <c r="G18" s="26"/>
      <c r="H18" s="26"/>
      <c r="I18" s="26"/>
      <c r="J18" s="26"/>
      <c r="K18" s="193"/>
      <c r="L18" s="192"/>
      <c r="M18" s="230"/>
      <c r="N18" s="193"/>
      <c r="O18" s="193"/>
      <c r="P18" s="193"/>
      <c r="Q18" s="196"/>
    </row>
    <row r="19" spans="1:17" s="20" customFormat="1" ht="14.25">
      <c r="A19" s="26" t="s">
        <v>13</v>
      </c>
      <c r="B19" s="195"/>
      <c r="C19" s="26"/>
      <c r="D19" s="26"/>
      <c r="E19" s="26"/>
      <c r="F19" s="26"/>
      <c r="G19" s="26"/>
      <c r="H19" s="26"/>
      <c r="I19" s="26"/>
      <c r="J19" s="26"/>
      <c r="K19" s="193"/>
      <c r="L19" s="328"/>
      <c r="M19" s="328"/>
      <c r="N19" s="328"/>
      <c r="O19" s="328"/>
      <c r="P19" s="328"/>
      <c r="Q19" s="196"/>
    </row>
    <row r="20" spans="1:17" s="20" customFormat="1" ht="14.25">
      <c r="A20" s="26" t="s">
        <v>14</v>
      </c>
      <c r="B20" s="26"/>
      <c r="C20" s="26"/>
      <c r="D20" s="26"/>
      <c r="E20" s="26"/>
      <c r="F20" s="26"/>
      <c r="G20" s="26"/>
      <c r="H20" s="26"/>
      <c r="I20" s="26"/>
      <c r="J20" s="26"/>
      <c r="K20" s="193"/>
      <c r="L20" s="192"/>
      <c r="M20" s="230"/>
      <c r="N20" s="193"/>
      <c r="O20" s="193"/>
      <c r="P20" s="193"/>
      <c r="Q20" s="196"/>
    </row>
    <row r="21" spans="1:17" s="20" customFormat="1" ht="14.25">
      <c r="A21" s="26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193"/>
      <c r="L21" s="192"/>
      <c r="M21" s="230"/>
      <c r="N21" s="193"/>
      <c r="O21" s="193"/>
      <c r="P21" s="193"/>
      <c r="Q21" s="196"/>
    </row>
    <row r="22" spans="1:17" s="20" customFormat="1" ht="14.25">
      <c r="A22" s="26" t="s">
        <v>16</v>
      </c>
      <c r="B22" s="26"/>
      <c r="C22" s="26"/>
      <c r="D22" s="26"/>
      <c r="E22" s="26"/>
      <c r="F22" s="26"/>
      <c r="G22" s="26"/>
      <c r="H22" s="26"/>
      <c r="I22" s="26"/>
      <c r="J22" s="26"/>
      <c r="K22" s="193"/>
      <c r="L22" s="192"/>
      <c r="M22" s="230"/>
      <c r="N22" s="193"/>
      <c r="O22" s="193"/>
      <c r="P22" s="193"/>
      <c r="Q22" s="196"/>
    </row>
    <row r="23" spans="16:18" ht="50.25" customHeight="1">
      <c r="P23" s="306" t="s">
        <v>118</v>
      </c>
      <c r="Q23" s="338"/>
      <c r="R23" s="137"/>
    </row>
  </sheetData>
  <sheetProtection/>
  <mergeCells count="10">
    <mergeCell ref="P1:Q1"/>
    <mergeCell ref="P23:Q23"/>
    <mergeCell ref="P2:Q2"/>
    <mergeCell ref="C3:P3"/>
    <mergeCell ref="L19:P19"/>
    <mergeCell ref="E4:G4"/>
    <mergeCell ref="H4:K4"/>
    <mergeCell ref="B17:N17"/>
    <mergeCell ref="F2:L2"/>
    <mergeCell ref="B18:C18"/>
  </mergeCells>
  <printOptions/>
  <pageMargins left="0.25" right="0.25" top="0.75" bottom="0.75" header="0.3" footer="0.3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57421875" style="0" customWidth="1"/>
    <col min="2" max="2" width="52.421875" style="42" customWidth="1"/>
    <col min="3" max="3" width="14.8515625" style="0" customWidth="1"/>
    <col min="4" max="4" width="9.57421875" style="20" customWidth="1"/>
    <col min="5" max="5" width="11.57421875" style="20" customWidth="1"/>
    <col min="6" max="6" width="12.8515625" style="0" customWidth="1"/>
    <col min="7" max="7" width="7.8515625" style="253" customWidth="1"/>
    <col min="8" max="8" width="14.421875" style="18" customWidth="1"/>
    <col min="9" max="9" width="13.140625" style="18" customWidth="1"/>
    <col min="10" max="10" width="14.8515625" style="18" customWidth="1"/>
    <col min="11" max="11" width="14.8515625" style="0" customWidth="1"/>
    <col min="12" max="12" width="24.421875" style="0" customWidth="1"/>
  </cols>
  <sheetData>
    <row r="1" spans="10:11" ht="12.75">
      <c r="J1" s="308" t="s">
        <v>208</v>
      </c>
      <c r="K1" s="309"/>
    </row>
    <row r="2" spans="1:11" ht="58.5" customHeight="1">
      <c r="A2" s="1"/>
      <c r="B2" s="13" t="s">
        <v>167</v>
      </c>
      <c r="C2" s="1"/>
      <c r="D2" s="359"/>
      <c r="E2" s="360"/>
      <c r="F2" s="360"/>
      <c r="G2" s="360"/>
      <c r="H2" s="360"/>
      <c r="I2" s="14"/>
      <c r="J2" s="339" t="s">
        <v>18</v>
      </c>
      <c r="K2" s="339"/>
    </row>
    <row r="3" spans="1:11" ht="14.25">
      <c r="A3" s="1"/>
      <c r="B3" s="287" t="s">
        <v>200</v>
      </c>
      <c r="C3" s="331" t="s">
        <v>12</v>
      </c>
      <c r="D3" s="331"/>
      <c r="E3" s="332"/>
      <c r="F3" s="332"/>
      <c r="G3" s="332"/>
      <c r="H3" s="332"/>
      <c r="I3" s="332"/>
      <c r="J3" s="332"/>
      <c r="K3" s="1"/>
    </row>
    <row r="4" spans="1:11" ht="28.5">
      <c r="A4" s="2"/>
      <c r="B4" s="43" t="s">
        <v>226</v>
      </c>
      <c r="C4" s="3"/>
      <c r="D4" s="27"/>
      <c r="E4" s="35" t="s">
        <v>72</v>
      </c>
      <c r="F4" s="3"/>
      <c r="G4" s="227"/>
      <c r="H4" s="15"/>
      <c r="I4" s="15"/>
      <c r="J4" s="15"/>
      <c r="K4" s="3"/>
    </row>
    <row r="5" spans="1:12" ht="117.75" customHeight="1">
      <c r="A5" s="4" t="s">
        <v>3</v>
      </c>
      <c r="B5" s="110" t="s">
        <v>120</v>
      </c>
      <c r="C5" s="4" t="s">
        <v>11</v>
      </c>
      <c r="D5" s="88" t="s">
        <v>59</v>
      </c>
      <c r="E5" s="86" t="s">
        <v>46</v>
      </c>
      <c r="F5" s="4" t="s">
        <v>7</v>
      </c>
      <c r="G5" s="228" t="s">
        <v>8</v>
      </c>
      <c r="H5" s="16" t="s">
        <v>54</v>
      </c>
      <c r="I5" s="16" t="s">
        <v>9</v>
      </c>
      <c r="J5" s="16" t="s">
        <v>10</v>
      </c>
      <c r="K5" s="4" t="s">
        <v>39</v>
      </c>
      <c r="L5" s="177" t="s">
        <v>159</v>
      </c>
    </row>
    <row r="6" spans="1:12" ht="94.5">
      <c r="A6" s="5">
        <v>1</v>
      </c>
      <c r="B6" s="93" t="s">
        <v>136</v>
      </c>
      <c r="C6" s="5" t="s">
        <v>65</v>
      </c>
      <c r="D6" s="36">
        <f>E6</f>
        <v>1</v>
      </c>
      <c r="E6" s="87">
        <v>1</v>
      </c>
      <c r="F6" s="17">
        <v>0</v>
      </c>
      <c r="G6" s="252">
        <v>0</v>
      </c>
      <c r="H6" s="17">
        <f>ROUND(F6*(1+G6),2)</f>
        <v>0</v>
      </c>
      <c r="I6" s="17">
        <f>F6*D6</f>
        <v>0</v>
      </c>
      <c r="J6" s="17">
        <f>H6*D6</f>
        <v>0</v>
      </c>
      <c r="K6" s="5"/>
      <c r="L6" s="180"/>
    </row>
    <row r="7" spans="1:12" ht="126">
      <c r="A7" s="5">
        <v>2</v>
      </c>
      <c r="B7" s="93" t="s">
        <v>137</v>
      </c>
      <c r="C7" s="5" t="s">
        <v>65</v>
      </c>
      <c r="D7" s="36">
        <f>E7</f>
        <v>1</v>
      </c>
      <c r="E7" s="87">
        <v>1</v>
      </c>
      <c r="F7" s="17">
        <v>0</v>
      </c>
      <c r="G7" s="252">
        <v>0</v>
      </c>
      <c r="H7" s="17">
        <f>ROUND(F7*(1+G7),2)</f>
        <v>0</v>
      </c>
      <c r="I7" s="17">
        <f>F7*D7</f>
        <v>0</v>
      </c>
      <c r="J7" s="17">
        <f>H7*D7</f>
        <v>0</v>
      </c>
      <c r="K7" s="5"/>
      <c r="L7" s="181"/>
    </row>
    <row r="8" spans="1:12" ht="63">
      <c r="A8" s="5">
        <v>3</v>
      </c>
      <c r="B8" s="294" t="s">
        <v>186</v>
      </c>
      <c r="C8" s="5" t="s">
        <v>185</v>
      </c>
      <c r="D8" s="36">
        <f>E8</f>
        <v>2</v>
      </c>
      <c r="E8" s="87">
        <v>2</v>
      </c>
      <c r="F8" s="17">
        <v>0</v>
      </c>
      <c r="G8" s="252">
        <v>0</v>
      </c>
      <c r="H8" s="17">
        <f>ROUND(F8*(1+G8),2)</f>
        <v>0</v>
      </c>
      <c r="I8" s="17">
        <f>F8*D8</f>
        <v>0</v>
      </c>
      <c r="J8" s="17">
        <f>H8*D8</f>
        <v>0</v>
      </c>
      <c r="K8" s="5"/>
      <c r="L8" s="180"/>
    </row>
    <row r="9" spans="1:12" ht="27" customHeight="1">
      <c r="A9" s="90"/>
      <c r="B9" s="356" t="s">
        <v>17</v>
      </c>
      <c r="C9" s="357"/>
      <c r="D9" s="357"/>
      <c r="E9" s="357"/>
      <c r="F9" s="357"/>
      <c r="G9" s="357"/>
      <c r="H9" s="358"/>
      <c r="I9" s="89">
        <f>SUM(I6:I8)</f>
        <v>0</v>
      </c>
      <c r="J9" s="89">
        <f>SUM(J6:J8)</f>
        <v>0</v>
      </c>
      <c r="K9" s="90"/>
      <c r="L9" s="182"/>
    </row>
    <row r="11" spans="2:10" s="20" customFormat="1" ht="24" customHeight="1">
      <c r="B11" s="352" t="s">
        <v>206</v>
      </c>
      <c r="C11" s="353"/>
      <c r="D11" s="353"/>
      <c r="E11" s="353"/>
      <c r="F11" s="353"/>
      <c r="G11" s="254"/>
      <c r="H11" s="191"/>
      <c r="I11" s="191"/>
      <c r="J11" s="191"/>
    </row>
    <row r="12" spans="2:11" s="20" customFormat="1" ht="16.5" customHeight="1">
      <c r="B12" s="354" t="s">
        <v>198</v>
      </c>
      <c r="C12" s="355"/>
      <c r="D12" s="355"/>
      <c r="E12" s="355"/>
      <c r="F12" s="355"/>
      <c r="G12" s="355"/>
      <c r="H12" s="355"/>
      <c r="I12" s="355"/>
      <c r="J12" s="355"/>
      <c r="K12" s="355"/>
    </row>
    <row r="13" spans="2:11" s="20" customFormat="1" ht="16.5" customHeight="1">
      <c r="B13" s="354" t="s">
        <v>214</v>
      </c>
      <c r="C13" s="354"/>
      <c r="D13" s="289"/>
      <c r="E13" s="289"/>
      <c r="F13" s="289"/>
      <c r="G13" s="289"/>
      <c r="H13" s="289"/>
      <c r="I13" s="289"/>
      <c r="J13" s="289"/>
      <c r="K13" s="289"/>
    </row>
    <row r="14" spans="1:10" s="20" customFormat="1" ht="21" customHeight="1">
      <c r="A14" s="26" t="s">
        <v>13</v>
      </c>
      <c r="B14" s="24"/>
      <c r="C14" s="26"/>
      <c r="D14" s="26"/>
      <c r="E14" s="26"/>
      <c r="F14" s="328"/>
      <c r="G14" s="329"/>
      <c r="H14" s="329"/>
      <c r="I14" s="328"/>
      <c r="J14" s="328"/>
    </row>
    <row r="15" spans="1:10" s="20" customFormat="1" ht="14.25">
      <c r="A15" s="26" t="s">
        <v>14</v>
      </c>
      <c r="B15" s="24"/>
      <c r="C15" s="26"/>
      <c r="D15" s="26"/>
      <c r="E15" s="26"/>
      <c r="F15" s="26"/>
      <c r="G15" s="230"/>
      <c r="H15" s="193"/>
      <c r="I15" s="193"/>
      <c r="J15" s="193"/>
    </row>
    <row r="16" spans="1:10" s="20" customFormat="1" ht="14.25">
      <c r="A16" s="26" t="s">
        <v>15</v>
      </c>
      <c r="B16" s="24"/>
      <c r="C16" s="26"/>
      <c r="D16" s="26"/>
      <c r="E16" s="26"/>
      <c r="F16" s="26"/>
      <c r="G16" s="230"/>
      <c r="H16" s="193"/>
      <c r="I16" s="193"/>
      <c r="J16" s="193"/>
    </row>
    <row r="17" spans="1:10" s="20" customFormat="1" ht="14.25">
      <c r="A17" s="26" t="s">
        <v>16</v>
      </c>
      <c r="B17" s="24"/>
      <c r="C17" s="26"/>
      <c r="D17" s="26"/>
      <c r="E17" s="26"/>
      <c r="F17" s="26"/>
      <c r="G17" s="230"/>
      <c r="H17" s="193"/>
      <c r="I17" s="193"/>
      <c r="J17" s="193"/>
    </row>
    <row r="18" spans="8:10" ht="42" customHeight="1">
      <c r="H18" s="349" t="s">
        <v>118</v>
      </c>
      <c r="I18" s="350"/>
      <c r="J18" s="351"/>
    </row>
  </sheetData>
  <sheetProtection/>
  <mergeCells count="10">
    <mergeCell ref="J1:K1"/>
    <mergeCell ref="H18:J18"/>
    <mergeCell ref="J2:K2"/>
    <mergeCell ref="C3:J3"/>
    <mergeCell ref="F14:J14"/>
    <mergeCell ref="B11:F11"/>
    <mergeCell ref="B12:K12"/>
    <mergeCell ref="B9:H9"/>
    <mergeCell ref="D2:H2"/>
    <mergeCell ref="B13:C1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41.00390625" style="0" customWidth="1"/>
    <col min="4" max="4" width="11.140625" style="0" customWidth="1"/>
    <col min="5" max="11" width="9.140625" style="0" customWidth="1"/>
    <col min="12" max="12" width="9.8515625" style="0" customWidth="1"/>
    <col min="13" max="13" width="12.421875" style="84" customWidth="1"/>
    <col min="14" max="14" width="8.00390625" style="260" customWidth="1"/>
    <col min="15" max="15" width="13.57421875" style="0" customWidth="1"/>
    <col min="16" max="16" width="12.8515625" style="84" customWidth="1"/>
    <col min="17" max="17" width="13.140625" style="0" customWidth="1"/>
    <col min="18" max="18" width="17.8515625" style="0" customWidth="1"/>
    <col min="19" max="19" width="32.00390625" style="0" customWidth="1"/>
  </cols>
  <sheetData>
    <row r="1" spans="17:18" ht="12.75">
      <c r="Q1" s="308" t="s">
        <v>208</v>
      </c>
      <c r="R1" s="309"/>
    </row>
    <row r="2" spans="1:18" ht="34.5">
      <c r="A2" s="144"/>
      <c r="B2" s="143" t="s">
        <v>166</v>
      </c>
      <c r="C2" s="56"/>
      <c r="D2" s="56"/>
      <c r="E2" s="61"/>
      <c r="F2" s="56"/>
      <c r="G2" s="362"/>
      <c r="H2" s="362"/>
      <c r="I2" s="362"/>
      <c r="J2" s="362"/>
      <c r="K2" s="362"/>
      <c r="L2" s="362"/>
      <c r="M2" s="362"/>
      <c r="N2" s="257"/>
      <c r="O2" s="48"/>
      <c r="P2" s="48"/>
      <c r="Q2" s="378" t="s">
        <v>96</v>
      </c>
      <c r="R2" s="350"/>
    </row>
    <row r="3" spans="1:18" ht="12.75">
      <c r="A3" s="379" t="s">
        <v>12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</row>
    <row r="4" spans="1:18" ht="12.75">
      <c r="A4" s="282"/>
      <c r="B4" s="283" t="s">
        <v>200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</row>
    <row r="5" spans="1:18" ht="12.75">
      <c r="A5" s="364" t="s">
        <v>225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  <c r="R5" s="364"/>
    </row>
    <row r="6" spans="1:18" ht="35.25" customHeight="1" hidden="1">
      <c r="A6" s="147"/>
      <c r="B6" s="148"/>
      <c r="C6" s="148"/>
      <c r="D6" s="148"/>
      <c r="E6" s="148"/>
      <c r="F6" s="365" t="s">
        <v>71</v>
      </c>
      <c r="G6" s="366"/>
      <c r="H6" s="366"/>
      <c r="I6" s="367"/>
      <c r="J6" s="368" t="s">
        <v>70</v>
      </c>
      <c r="K6" s="369"/>
      <c r="L6" s="370"/>
      <c r="M6" s="149"/>
      <c r="N6" s="261"/>
      <c r="O6" s="148"/>
      <c r="P6" s="149"/>
      <c r="Q6" s="148"/>
      <c r="R6" s="150"/>
    </row>
    <row r="7" spans="1:19" ht="76.5">
      <c r="A7" s="145" t="s">
        <v>3</v>
      </c>
      <c r="B7" s="365" t="s">
        <v>120</v>
      </c>
      <c r="C7" s="381"/>
      <c r="D7" s="28" t="s">
        <v>79</v>
      </c>
      <c r="E7" s="28" t="s">
        <v>87</v>
      </c>
      <c r="F7" s="151" t="s">
        <v>48</v>
      </c>
      <c r="G7" s="30" t="s">
        <v>47</v>
      </c>
      <c r="H7" s="31" t="s">
        <v>45</v>
      </c>
      <c r="I7" s="32" t="s">
        <v>177</v>
      </c>
      <c r="J7" s="33" t="s">
        <v>56</v>
      </c>
      <c r="K7" s="33" t="s">
        <v>171</v>
      </c>
      <c r="L7" s="33" t="s">
        <v>172</v>
      </c>
      <c r="M7" s="152" t="s">
        <v>98</v>
      </c>
      <c r="N7" s="262" t="s">
        <v>80</v>
      </c>
      <c r="O7" s="152" t="s">
        <v>54</v>
      </c>
      <c r="P7" s="50" t="s">
        <v>88</v>
      </c>
      <c r="Q7" s="50" t="s">
        <v>81</v>
      </c>
      <c r="R7" s="28" t="s">
        <v>82</v>
      </c>
      <c r="S7" s="177" t="s">
        <v>159</v>
      </c>
    </row>
    <row r="8" spans="1:19" ht="111.75" customHeight="1">
      <c r="A8" s="51">
        <v>1</v>
      </c>
      <c r="B8" s="145" t="s">
        <v>89</v>
      </c>
      <c r="C8" s="146" t="s">
        <v>138</v>
      </c>
      <c r="D8" s="52" t="s">
        <v>90</v>
      </c>
      <c r="E8" s="28">
        <f>SUM(F8:L8)</f>
        <v>27</v>
      </c>
      <c r="F8" s="59"/>
      <c r="G8" s="58">
        <v>0</v>
      </c>
      <c r="H8" s="60"/>
      <c r="I8" s="62">
        <v>2</v>
      </c>
      <c r="J8" s="153">
        <v>25</v>
      </c>
      <c r="K8" s="153"/>
      <c r="L8" s="153"/>
      <c r="M8" s="274">
        <v>0</v>
      </c>
      <c r="N8" s="276">
        <v>0</v>
      </c>
      <c r="O8" s="53">
        <f>ROUND(M8*(1+N8),2)</f>
        <v>0</v>
      </c>
      <c r="P8" s="53">
        <f>M8*E8</f>
        <v>0</v>
      </c>
      <c r="Q8" s="53">
        <f>O8*E8</f>
        <v>0</v>
      </c>
      <c r="R8" s="52"/>
      <c r="S8" s="206" t="s">
        <v>179</v>
      </c>
    </row>
    <row r="9" spans="1:19" ht="139.5" customHeight="1">
      <c r="A9" s="51">
        <v>2</v>
      </c>
      <c r="B9" s="145" t="s">
        <v>89</v>
      </c>
      <c r="C9" s="146" t="s">
        <v>139</v>
      </c>
      <c r="D9" s="52" t="s">
        <v>221</v>
      </c>
      <c r="E9" s="28">
        <f>SUM(F9:L9)</f>
        <v>3</v>
      </c>
      <c r="F9" s="59"/>
      <c r="G9" s="58">
        <v>0</v>
      </c>
      <c r="H9" s="60"/>
      <c r="I9" s="62">
        <v>3</v>
      </c>
      <c r="J9" s="153"/>
      <c r="K9" s="153"/>
      <c r="L9" s="153"/>
      <c r="M9" s="274">
        <v>0</v>
      </c>
      <c r="N9" s="276">
        <v>0</v>
      </c>
      <c r="O9" s="53">
        <f aca="true" t="shared" si="0" ref="O9:O17">ROUND(M9*(1+N9),2)</f>
        <v>0</v>
      </c>
      <c r="P9" s="53">
        <f aca="true" t="shared" si="1" ref="P9:P17">M9*E9</f>
        <v>0</v>
      </c>
      <c r="Q9" s="53">
        <f aca="true" t="shared" si="2" ref="Q9:Q17">O9*E9</f>
        <v>0</v>
      </c>
      <c r="R9" s="52"/>
      <c r="S9" s="178"/>
    </row>
    <row r="10" spans="1:19" ht="66" customHeight="1">
      <c r="A10" s="51">
        <v>3</v>
      </c>
      <c r="B10" s="28" t="s">
        <v>92</v>
      </c>
      <c r="C10" s="146" t="s">
        <v>140</v>
      </c>
      <c r="D10" s="51" t="s">
        <v>24</v>
      </c>
      <c r="E10" s="28">
        <f aca="true" t="shared" si="3" ref="E10:E17">SUM(F10:L10)</f>
        <v>1</v>
      </c>
      <c r="F10" s="59"/>
      <c r="G10" s="58">
        <v>0</v>
      </c>
      <c r="H10" s="60"/>
      <c r="I10" s="62"/>
      <c r="J10" s="153">
        <v>1</v>
      </c>
      <c r="K10" s="153"/>
      <c r="L10" s="153"/>
      <c r="M10" s="274">
        <v>0</v>
      </c>
      <c r="N10" s="276">
        <v>0</v>
      </c>
      <c r="O10" s="53">
        <f t="shared" si="0"/>
        <v>0</v>
      </c>
      <c r="P10" s="53">
        <f t="shared" si="1"/>
        <v>0</v>
      </c>
      <c r="Q10" s="53">
        <f t="shared" si="2"/>
        <v>0</v>
      </c>
      <c r="R10" s="51"/>
      <c r="S10" s="178"/>
    </row>
    <row r="11" spans="1:19" ht="79.5" customHeight="1">
      <c r="A11" s="51">
        <v>4</v>
      </c>
      <c r="B11" s="28" t="s">
        <v>92</v>
      </c>
      <c r="C11" s="146" t="s">
        <v>141</v>
      </c>
      <c r="D11" s="51" t="s">
        <v>93</v>
      </c>
      <c r="E11" s="28">
        <f t="shared" si="3"/>
        <v>2</v>
      </c>
      <c r="F11" s="59"/>
      <c r="G11" s="58">
        <v>0</v>
      </c>
      <c r="H11" s="60"/>
      <c r="I11" s="62"/>
      <c r="J11" s="153">
        <v>2</v>
      </c>
      <c r="K11" s="153"/>
      <c r="L11" s="153"/>
      <c r="M11" s="274">
        <v>0</v>
      </c>
      <c r="N11" s="276">
        <v>0</v>
      </c>
      <c r="O11" s="53">
        <f t="shared" si="0"/>
        <v>0</v>
      </c>
      <c r="P11" s="53">
        <f t="shared" si="1"/>
        <v>0</v>
      </c>
      <c r="Q11" s="53">
        <f t="shared" si="2"/>
        <v>0</v>
      </c>
      <c r="R11" s="51"/>
      <c r="S11" s="178"/>
    </row>
    <row r="12" spans="1:19" ht="75.75" customHeight="1">
      <c r="A12" s="51">
        <v>5</v>
      </c>
      <c r="B12" s="28" t="s">
        <v>94</v>
      </c>
      <c r="C12" s="146" t="s">
        <v>142</v>
      </c>
      <c r="D12" s="51" t="s">
        <v>49</v>
      </c>
      <c r="E12" s="28">
        <f t="shared" si="3"/>
        <v>40</v>
      </c>
      <c r="F12" s="59"/>
      <c r="G12" s="58">
        <v>0</v>
      </c>
      <c r="H12" s="60"/>
      <c r="I12" s="62">
        <v>40</v>
      </c>
      <c r="J12" s="153"/>
      <c r="K12" s="153"/>
      <c r="L12" s="153"/>
      <c r="M12" s="274">
        <v>0</v>
      </c>
      <c r="N12" s="276">
        <v>0</v>
      </c>
      <c r="O12" s="53">
        <f t="shared" si="0"/>
        <v>0</v>
      </c>
      <c r="P12" s="53">
        <f t="shared" si="1"/>
        <v>0</v>
      </c>
      <c r="Q12" s="53">
        <f t="shared" si="2"/>
        <v>0</v>
      </c>
      <c r="R12" s="51"/>
      <c r="S12" s="178"/>
    </row>
    <row r="13" spans="1:19" ht="38.25">
      <c r="A13" s="51">
        <v>6</v>
      </c>
      <c r="B13" s="28" t="s">
        <v>95</v>
      </c>
      <c r="C13" s="146" t="s">
        <v>143</v>
      </c>
      <c r="D13" s="51" t="s">
        <v>91</v>
      </c>
      <c r="E13" s="28">
        <f t="shared" si="3"/>
        <v>20</v>
      </c>
      <c r="F13" s="59"/>
      <c r="G13" s="58">
        <v>0</v>
      </c>
      <c r="H13" s="60"/>
      <c r="I13" s="62">
        <v>20</v>
      </c>
      <c r="J13" s="153"/>
      <c r="K13" s="153"/>
      <c r="L13" s="153"/>
      <c r="M13" s="274">
        <v>0</v>
      </c>
      <c r="N13" s="276">
        <v>0</v>
      </c>
      <c r="O13" s="53">
        <f t="shared" si="0"/>
        <v>0</v>
      </c>
      <c r="P13" s="53">
        <f t="shared" si="1"/>
        <v>0</v>
      </c>
      <c r="Q13" s="53">
        <f t="shared" si="2"/>
        <v>0</v>
      </c>
      <c r="R13" s="51"/>
      <c r="S13" s="178"/>
    </row>
    <row r="14" spans="1:19" ht="95.25" customHeight="1">
      <c r="A14" s="51">
        <v>7</v>
      </c>
      <c r="B14" s="28" t="s">
        <v>150</v>
      </c>
      <c r="C14" s="146" t="s">
        <v>151</v>
      </c>
      <c r="D14" s="52" t="s">
        <v>149</v>
      </c>
      <c r="E14" s="28">
        <f t="shared" si="3"/>
        <v>4</v>
      </c>
      <c r="F14" s="59"/>
      <c r="G14" s="58">
        <v>4</v>
      </c>
      <c r="H14" s="60"/>
      <c r="I14" s="62"/>
      <c r="J14" s="153"/>
      <c r="K14" s="153"/>
      <c r="L14" s="153"/>
      <c r="M14" s="274">
        <v>0</v>
      </c>
      <c r="N14" s="276">
        <v>0</v>
      </c>
      <c r="O14" s="53">
        <f t="shared" si="0"/>
        <v>0</v>
      </c>
      <c r="P14" s="53">
        <f t="shared" si="1"/>
        <v>0</v>
      </c>
      <c r="Q14" s="53">
        <f t="shared" si="2"/>
        <v>0</v>
      </c>
      <c r="R14" s="51"/>
      <c r="S14" s="178"/>
    </row>
    <row r="15" spans="1:19" ht="75" customHeight="1">
      <c r="A15" s="51">
        <v>8</v>
      </c>
      <c r="B15" s="28" t="s">
        <v>152</v>
      </c>
      <c r="C15" s="146" t="s">
        <v>157</v>
      </c>
      <c r="D15" s="52" t="s">
        <v>153</v>
      </c>
      <c r="E15" s="28">
        <f t="shared" si="3"/>
        <v>4</v>
      </c>
      <c r="F15" s="59"/>
      <c r="G15" s="58">
        <v>4</v>
      </c>
      <c r="H15" s="60"/>
      <c r="I15" s="62"/>
      <c r="J15" s="153"/>
      <c r="K15" s="153"/>
      <c r="L15" s="153"/>
      <c r="M15" s="274">
        <v>0</v>
      </c>
      <c r="N15" s="276">
        <v>0</v>
      </c>
      <c r="O15" s="53">
        <f t="shared" si="0"/>
        <v>0</v>
      </c>
      <c r="P15" s="53">
        <f t="shared" si="1"/>
        <v>0</v>
      </c>
      <c r="Q15" s="53">
        <f t="shared" si="2"/>
        <v>0</v>
      </c>
      <c r="R15" s="51"/>
      <c r="S15" s="178"/>
    </row>
    <row r="16" spans="1:19" ht="53.25" customHeight="1">
      <c r="A16" s="51">
        <v>9</v>
      </c>
      <c r="B16" s="28" t="s">
        <v>154</v>
      </c>
      <c r="C16" s="146" t="s">
        <v>155</v>
      </c>
      <c r="D16" s="52" t="s">
        <v>49</v>
      </c>
      <c r="E16" s="28">
        <f t="shared" si="3"/>
        <v>4</v>
      </c>
      <c r="F16" s="59"/>
      <c r="G16" s="58">
        <v>4</v>
      </c>
      <c r="H16" s="60"/>
      <c r="I16" s="62"/>
      <c r="J16" s="153"/>
      <c r="K16" s="153"/>
      <c r="L16" s="153"/>
      <c r="M16" s="274">
        <v>0</v>
      </c>
      <c r="N16" s="276">
        <v>0</v>
      </c>
      <c r="O16" s="53">
        <f t="shared" si="0"/>
        <v>0</v>
      </c>
      <c r="P16" s="53">
        <f t="shared" si="1"/>
        <v>0</v>
      </c>
      <c r="Q16" s="53">
        <f t="shared" si="2"/>
        <v>0</v>
      </c>
      <c r="R16" s="51"/>
      <c r="S16" s="178"/>
    </row>
    <row r="17" spans="1:19" ht="75.75" customHeight="1">
      <c r="A17" s="51">
        <v>10</v>
      </c>
      <c r="B17" s="28" t="s">
        <v>156</v>
      </c>
      <c r="C17" s="146" t="s">
        <v>158</v>
      </c>
      <c r="D17" s="52" t="s">
        <v>66</v>
      </c>
      <c r="E17" s="28">
        <f t="shared" si="3"/>
        <v>2</v>
      </c>
      <c r="F17" s="59"/>
      <c r="G17" s="58">
        <v>2</v>
      </c>
      <c r="H17" s="60"/>
      <c r="I17" s="62"/>
      <c r="J17" s="153"/>
      <c r="K17" s="153"/>
      <c r="L17" s="153"/>
      <c r="M17" s="274">
        <v>0</v>
      </c>
      <c r="N17" s="276">
        <v>0</v>
      </c>
      <c r="O17" s="53">
        <f t="shared" si="0"/>
        <v>0</v>
      </c>
      <c r="P17" s="53">
        <f t="shared" si="1"/>
        <v>0</v>
      </c>
      <c r="Q17" s="53">
        <f t="shared" si="2"/>
        <v>0</v>
      </c>
      <c r="R17" s="51"/>
      <c r="S17" s="178"/>
    </row>
    <row r="18" spans="1:19" ht="23.25" customHeight="1">
      <c r="A18" s="51"/>
      <c r="B18" s="52"/>
      <c r="C18" s="375" t="s">
        <v>17</v>
      </c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7"/>
      <c r="P18" s="154">
        <f>SUM(P8:P17)</f>
        <v>0</v>
      </c>
      <c r="Q18" s="154">
        <f>SUM(Q8:Q17)</f>
        <v>0</v>
      </c>
      <c r="R18" s="51"/>
      <c r="S18" s="178"/>
    </row>
    <row r="19" spans="1:19" ht="23.25" customHeight="1">
      <c r="A19" s="290"/>
      <c r="B19" s="373" t="s">
        <v>220</v>
      </c>
      <c r="C19" s="374"/>
      <c r="D19" s="298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6"/>
      <c r="Q19" s="296"/>
      <c r="R19" s="290"/>
      <c r="S19" s="297"/>
    </row>
    <row r="20" spans="1:19" ht="12.75" customHeight="1">
      <c r="A20" s="290"/>
      <c r="B20" s="372" t="s">
        <v>219</v>
      </c>
      <c r="C20" s="372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6"/>
      <c r="Q20" s="296"/>
      <c r="R20" s="290"/>
      <c r="S20" s="297"/>
    </row>
    <row r="21" spans="1:19" ht="16.5" customHeight="1">
      <c r="A21" s="290"/>
      <c r="B21" s="372" t="s">
        <v>215</v>
      </c>
      <c r="C21" s="372"/>
      <c r="D21" s="372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6"/>
      <c r="Q21" s="296"/>
      <c r="R21" s="290"/>
      <c r="S21" s="297"/>
    </row>
    <row r="22" spans="1:18" ht="12.75">
      <c r="A22" s="371" t="s">
        <v>83</v>
      </c>
      <c r="B22" s="371"/>
      <c r="C22" s="371"/>
      <c r="D22" s="371"/>
      <c r="E22" s="61"/>
      <c r="F22" s="155"/>
      <c r="G22" s="155"/>
      <c r="H22" s="155"/>
      <c r="I22" s="155"/>
      <c r="J22" s="155"/>
      <c r="K22" s="155"/>
      <c r="L22" s="155"/>
      <c r="M22" s="48"/>
      <c r="N22" s="257"/>
      <c r="O22" s="48"/>
      <c r="P22" s="48"/>
      <c r="Q22" s="48"/>
      <c r="R22" s="56"/>
    </row>
    <row r="23" spans="1:18" ht="12.75">
      <c r="A23" s="371" t="s">
        <v>84</v>
      </c>
      <c r="B23" s="371"/>
      <c r="C23" s="371"/>
      <c r="D23" s="371"/>
      <c r="E23" s="61"/>
      <c r="F23" s="155"/>
      <c r="G23" s="155"/>
      <c r="H23" s="155"/>
      <c r="I23" s="155"/>
      <c r="J23" s="155"/>
      <c r="K23" s="155"/>
      <c r="L23" s="155"/>
      <c r="M23" s="48"/>
      <c r="N23" s="257"/>
      <c r="O23" s="48"/>
      <c r="P23" s="48"/>
      <c r="Q23" s="48"/>
      <c r="R23" s="56"/>
    </row>
    <row r="24" spans="1:18" ht="14.25" customHeight="1">
      <c r="A24" s="371" t="s">
        <v>85</v>
      </c>
      <c r="B24" s="371"/>
      <c r="C24" s="371"/>
      <c r="D24" s="371"/>
      <c r="E24" s="61"/>
      <c r="F24" s="155"/>
      <c r="G24" s="155"/>
      <c r="H24" s="155"/>
      <c r="I24" s="155"/>
      <c r="J24" s="155"/>
      <c r="K24" s="155"/>
      <c r="L24" s="155"/>
      <c r="M24" s="48"/>
      <c r="N24" s="257"/>
      <c r="O24" s="48"/>
      <c r="P24" s="48"/>
      <c r="Q24" s="48"/>
      <c r="R24" s="56"/>
    </row>
    <row r="25" spans="1:18" ht="12.75">
      <c r="A25" s="371" t="s">
        <v>86</v>
      </c>
      <c r="B25" s="371"/>
      <c r="C25" s="371"/>
      <c r="D25" s="371"/>
      <c r="E25" s="61"/>
      <c r="F25" s="155"/>
      <c r="G25" s="155"/>
      <c r="H25" s="155"/>
      <c r="I25" s="155"/>
      <c r="J25" s="155"/>
      <c r="K25" s="155"/>
      <c r="L25" s="155"/>
      <c r="M25" s="48"/>
      <c r="N25" s="257"/>
      <c r="O25" s="48"/>
      <c r="P25" s="57"/>
      <c r="Q25" s="57"/>
      <c r="R25" s="56"/>
    </row>
    <row r="26" spans="1:18" ht="41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156"/>
      <c r="N26" s="263"/>
      <c r="O26" s="25"/>
      <c r="P26" s="306" t="s">
        <v>118</v>
      </c>
      <c r="Q26" s="338"/>
      <c r="R26" s="363"/>
    </row>
  </sheetData>
  <sheetProtection/>
  <mergeCells count="17">
    <mergeCell ref="A22:D22"/>
    <mergeCell ref="C18:O18"/>
    <mergeCell ref="Q1:R1"/>
    <mergeCell ref="Q2:R2"/>
    <mergeCell ref="A3:R3"/>
    <mergeCell ref="B7:C7"/>
    <mergeCell ref="G2:M2"/>
    <mergeCell ref="P26:R26"/>
    <mergeCell ref="A5:R5"/>
    <mergeCell ref="F6:I6"/>
    <mergeCell ref="J6:L6"/>
    <mergeCell ref="A25:D25"/>
    <mergeCell ref="B21:D21"/>
    <mergeCell ref="B20:C20"/>
    <mergeCell ref="B19:C19"/>
    <mergeCell ref="A24:D24"/>
    <mergeCell ref="A23:D23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57421875" style="0" customWidth="1"/>
    <col min="2" max="2" width="26.421875" style="0" customWidth="1"/>
    <col min="3" max="3" width="54.57421875" style="0" customWidth="1"/>
    <col min="6" max="7" width="9.140625" style="0" customWidth="1"/>
    <col min="8" max="8" width="9.57421875" style="0" customWidth="1"/>
    <col min="9" max="11" width="9.140625" style="0" customWidth="1"/>
    <col min="12" max="12" width="10.421875" style="0" customWidth="1"/>
    <col min="13" max="13" width="10.421875" style="255" customWidth="1"/>
    <col min="14" max="14" width="10.57421875" style="0" customWidth="1"/>
    <col min="15" max="15" width="12.421875" style="0" customWidth="1"/>
    <col min="16" max="16" width="12.57421875" style="0" customWidth="1"/>
    <col min="17" max="17" width="13.421875" style="0" customWidth="1"/>
    <col min="18" max="18" width="26.00390625" style="0" customWidth="1"/>
  </cols>
  <sheetData>
    <row r="1" spans="15:16" ht="12.75">
      <c r="O1" s="308" t="s">
        <v>208</v>
      </c>
      <c r="P1" s="309"/>
    </row>
    <row r="2" spans="1:17" ht="46.5" customHeight="1">
      <c r="A2" s="46"/>
      <c r="B2" s="1" t="s">
        <v>166</v>
      </c>
      <c r="C2" s="46"/>
      <c r="D2" s="386"/>
      <c r="E2" s="387"/>
      <c r="F2" s="387"/>
      <c r="G2" s="387"/>
      <c r="H2" s="387"/>
      <c r="I2" s="387"/>
      <c r="J2" s="387"/>
      <c r="K2" s="387"/>
      <c r="L2" s="65"/>
      <c r="M2" s="257"/>
      <c r="N2" s="65"/>
      <c r="O2" s="157" t="s">
        <v>18</v>
      </c>
      <c r="P2" s="14"/>
      <c r="Q2" s="46"/>
    </row>
    <row r="3" spans="1:17" ht="12.75">
      <c r="A3" s="46"/>
      <c r="B3" s="49" t="s">
        <v>200</v>
      </c>
      <c r="C3" s="49" t="s">
        <v>97</v>
      </c>
      <c r="D3" s="49"/>
      <c r="E3" s="69"/>
      <c r="F3" s="69"/>
      <c r="G3" s="69"/>
      <c r="H3" s="69"/>
      <c r="I3" s="69"/>
      <c r="J3" s="69"/>
      <c r="K3" s="70"/>
      <c r="L3" s="66"/>
      <c r="M3" s="264"/>
      <c r="N3" s="66"/>
      <c r="O3" s="68"/>
      <c r="P3" s="67"/>
      <c r="Q3" s="46"/>
    </row>
    <row r="4" spans="1:17" ht="12.75">
      <c r="A4" s="71"/>
      <c r="B4" s="175" t="s">
        <v>224</v>
      </c>
      <c r="C4" s="71"/>
      <c r="D4" s="71"/>
      <c r="E4" s="72"/>
      <c r="F4" s="72"/>
      <c r="G4" s="72"/>
      <c r="H4" s="72"/>
      <c r="I4" s="72"/>
      <c r="J4" s="72"/>
      <c r="K4" s="73"/>
      <c r="L4" s="74"/>
      <c r="M4" s="258"/>
      <c r="N4" s="74"/>
      <c r="O4" s="74"/>
      <c r="P4" s="75"/>
      <c r="Q4" s="71"/>
    </row>
    <row r="5" spans="1:18" ht="102">
      <c r="A5" s="158" t="s">
        <v>3</v>
      </c>
      <c r="B5" s="159" t="s">
        <v>4</v>
      </c>
      <c r="C5" s="160" t="s">
        <v>144</v>
      </c>
      <c r="D5" s="159" t="s">
        <v>11</v>
      </c>
      <c r="E5" s="28" t="s">
        <v>87</v>
      </c>
      <c r="F5" s="161" t="s">
        <v>46</v>
      </c>
      <c r="G5" s="30" t="s">
        <v>47</v>
      </c>
      <c r="H5" s="31" t="s">
        <v>45</v>
      </c>
      <c r="I5" s="33" t="s">
        <v>56</v>
      </c>
      <c r="J5" s="33" t="s">
        <v>57</v>
      </c>
      <c r="K5" s="33" t="s">
        <v>58</v>
      </c>
      <c r="L5" s="152" t="s">
        <v>98</v>
      </c>
      <c r="M5" s="265" t="s">
        <v>8</v>
      </c>
      <c r="N5" s="152" t="s">
        <v>54</v>
      </c>
      <c r="O5" s="152" t="s">
        <v>99</v>
      </c>
      <c r="P5" s="162" t="s">
        <v>100</v>
      </c>
      <c r="Q5" s="28" t="s">
        <v>82</v>
      </c>
      <c r="R5" s="177" t="s">
        <v>159</v>
      </c>
    </row>
    <row r="6" spans="1:18" ht="155.25" customHeight="1">
      <c r="A6" s="163">
        <v>1</v>
      </c>
      <c r="B6" s="164" t="s">
        <v>145</v>
      </c>
      <c r="C6" s="165" t="s">
        <v>101</v>
      </c>
      <c r="D6" s="163" t="s">
        <v>2</v>
      </c>
      <c r="E6" s="166">
        <f>SUM(F6:K6)</f>
        <v>50</v>
      </c>
      <c r="F6" s="32"/>
      <c r="G6" s="30">
        <v>0</v>
      </c>
      <c r="H6" s="31"/>
      <c r="I6" s="33"/>
      <c r="J6" s="33">
        <v>50</v>
      </c>
      <c r="K6" s="167"/>
      <c r="L6" s="168">
        <v>0</v>
      </c>
      <c r="M6" s="275">
        <v>0</v>
      </c>
      <c r="N6" s="54">
        <f>ROUND(L6*(1+M6),2)</f>
        <v>0</v>
      </c>
      <c r="O6" s="54">
        <f>L6*E6</f>
        <v>0</v>
      </c>
      <c r="P6" s="168">
        <f>N6*E6</f>
        <v>0</v>
      </c>
      <c r="Q6" s="169"/>
      <c r="R6" s="178"/>
    </row>
    <row r="7" spans="1:18" ht="114.75">
      <c r="A7" s="163">
        <v>2</v>
      </c>
      <c r="B7" s="169" t="s">
        <v>146</v>
      </c>
      <c r="C7" s="165" t="s">
        <v>102</v>
      </c>
      <c r="D7" s="163" t="s">
        <v>2</v>
      </c>
      <c r="E7" s="166">
        <f>SUM(F7:K7)</f>
        <v>100</v>
      </c>
      <c r="F7" s="32"/>
      <c r="G7" s="30">
        <v>0</v>
      </c>
      <c r="H7" s="31"/>
      <c r="I7" s="33"/>
      <c r="J7" s="33">
        <v>100</v>
      </c>
      <c r="K7" s="167"/>
      <c r="L7" s="168">
        <v>0</v>
      </c>
      <c r="M7" s="275">
        <v>0</v>
      </c>
      <c r="N7" s="54">
        <f>ROUND(L7*(1+M7),2)</f>
        <v>0</v>
      </c>
      <c r="O7" s="54">
        <f>L7*E7</f>
        <v>0</v>
      </c>
      <c r="P7" s="168">
        <f>N7*E7</f>
        <v>0</v>
      </c>
      <c r="Q7" s="169"/>
      <c r="R7" s="178"/>
    </row>
    <row r="8" spans="1:18" ht="102">
      <c r="A8" s="163">
        <v>3</v>
      </c>
      <c r="B8" s="170" t="s">
        <v>147</v>
      </c>
      <c r="C8" s="171" t="s">
        <v>148</v>
      </c>
      <c r="D8" s="172" t="s">
        <v>2</v>
      </c>
      <c r="E8" s="166">
        <f>SUM(F8:K8)</f>
        <v>30000</v>
      </c>
      <c r="F8" s="32"/>
      <c r="G8" s="30">
        <v>0</v>
      </c>
      <c r="H8" s="31"/>
      <c r="I8" s="33"/>
      <c r="J8" s="33">
        <v>30000</v>
      </c>
      <c r="K8" s="167"/>
      <c r="L8" s="168">
        <v>0</v>
      </c>
      <c r="M8" s="275">
        <v>0</v>
      </c>
      <c r="N8" s="54">
        <f>ROUND(L8*(1+M8),2)</f>
        <v>0</v>
      </c>
      <c r="O8" s="54">
        <f>L8*E8</f>
        <v>0</v>
      </c>
      <c r="P8" s="168">
        <f>N8*E8</f>
        <v>0</v>
      </c>
      <c r="Q8" s="170"/>
      <c r="R8" s="178"/>
    </row>
    <row r="9" spans="1:18" ht="21.75" customHeight="1">
      <c r="A9" s="163"/>
      <c r="B9" s="163"/>
      <c r="C9" s="173" t="s">
        <v>17</v>
      </c>
      <c r="D9" s="163"/>
      <c r="E9" s="51"/>
      <c r="F9" s="51"/>
      <c r="G9" s="51"/>
      <c r="H9" s="51"/>
      <c r="I9" s="51"/>
      <c r="J9" s="51"/>
      <c r="K9" s="174"/>
      <c r="L9" s="54"/>
      <c r="M9" s="256"/>
      <c r="N9" s="54"/>
      <c r="O9" s="154">
        <f>SUM(O6:O8)</f>
        <v>0</v>
      </c>
      <c r="P9" s="154">
        <f>SUM(P6:P8)</f>
        <v>0</v>
      </c>
      <c r="Q9" s="163"/>
      <c r="R9" s="178"/>
    </row>
    <row r="10" spans="1:17" s="20" customFormat="1" ht="22.5" customHeight="1">
      <c r="A10" s="373" t="s">
        <v>216</v>
      </c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</row>
    <row r="11" spans="1:17" s="20" customFormat="1" ht="12.75">
      <c r="A11" s="186" t="s">
        <v>103</v>
      </c>
      <c r="B11" s="47"/>
      <c r="C11" s="47"/>
      <c r="D11" s="47"/>
      <c r="E11" s="47"/>
      <c r="F11" s="47"/>
      <c r="G11" s="47"/>
      <c r="H11" s="47"/>
      <c r="I11" s="47"/>
      <c r="J11" s="64"/>
      <c r="K11" s="187"/>
      <c r="L11" s="188"/>
      <c r="M11" s="266"/>
      <c r="N11" s="189"/>
      <c r="O11" s="189"/>
      <c r="P11" s="47"/>
      <c r="Q11" s="38"/>
    </row>
    <row r="12" spans="1:17" s="20" customFormat="1" ht="12.75">
      <c r="A12" s="383" t="s">
        <v>203</v>
      </c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</row>
    <row r="13" spans="1:17" s="20" customFormat="1" ht="12.75">
      <c r="A13" s="190" t="s">
        <v>204</v>
      </c>
      <c r="B13" s="69"/>
      <c r="C13" s="47"/>
      <c r="D13" s="47"/>
      <c r="E13" s="47"/>
      <c r="F13" s="47"/>
      <c r="G13" s="47"/>
      <c r="H13" s="47"/>
      <c r="I13" s="47"/>
      <c r="J13" s="64"/>
      <c r="K13" s="68"/>
      <c r="L13" s="55"/>
      <c r="M13" s="267"/>
      <c r="N13" s="68"/>
      <c r="O13" s="68"/>
      <c r="P13" s="47"/>
      <c r="Q13" s="38"/>
    </row>
    <row r="14" spans="1:17" s="20" customFormat="1" ht="12.75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64"/>
      <c r="L14" s="68"/>
      <c r="M14" s="257"/>
      <c r="N14" s="68"/>
      <c r="O14" s="68"/>
      <c r="P14" s="68"/>
      <c r="Q14" s="47"/>
    </row>
    <row r="15" spans="1:17" s="20" customFormat="1" ht="12.75">
      <c r="A15" s="47"/>
      <c r="B15" s="47" t="s">
        <v>13</v>
      </c>
      <c r="C15" s="47"/>
      <c r="D15" s="47"/>
      <c r="E15" s="47"/>
      <c r="F15" s="47"/>
      <c r="G15" s="47"/>
      <c r="H15" s="47"/>
      <c r="I15" s="47"/>
      <c r="J15" s="47"/>
      <c r="K15" s="64"/>
      <c r="L15" s="68"/>
      <c r="M15" s="257"/>
      <c r="N15" s="68"/>
      <c r="O15" s="68"/>
      <c r="P15" s="68"/>
      <c r="Q15" s="47"/>
    </row>
    <row r="16" spans="1:17" s="20" customFormat="1" ht="12.75">
      <c r="A16" s="47"/>
      <c r="B16" s="47" t="s">
        <v>14</v>
      </c>
      <c r="C16" s="47"/>
      <c r="D16" s="47"/>
      <c r="E16" s="47"/>
      <c r="F16" s="47"/>
      <c r="G16" s="47"/>
      <c r="H16" s="47"/>
      <c r="I16" s="47"/>
      <c r="J16" s="47"/>
      <c r="K16" s="64"/>
      <c r="L16" s="68"/>
      <c r="M16" s="257"/>
      <c r="N16" s="68"/>
      <c r="O16" s="66"/>
      <c r="P16" s="66"/>
      <c r="Q16" s="47"/>
    </row>
    <row r="17" spans="1:17" s="20" customFormat="1" ht="12.75">
      <c r="A17" s="47"/>
      <c r="B17" s="47" t="s">
        <v>15</v>
      </c>
      <c r="C17" s="47"/>
      <c r="D17" s="47"/>
      <c r="E17" s="47"/>
      <c r="F17" s="47"/>
      <c r="G17" s="47"/>
      <c r="H17" s="47"/>
      <c r="I17" s="47"/>
      <c r="J17" s="47"/>
      <c r="K17" s="64"/>
      <c r="L17" s="68"/>
      <c r="M17" s="257"/>
      <c r="N17" s="68"/>
      <c r="O17" s="68"/>
      <c r="P17" s="68"/>
      <c r="Q17" s="47"/>
    </row>
    <row r="18" spans="1:17" s="20" customFormat="1" ht="12.75">
      <c r="A18" s="47"/>
      <c r="B18" s="47" t="s">
        <v>16</v>
      </c>
      <c r="C18" s="47"/>
      <c r="D18" s="47"/>
      <c r="E18" s="47"/>
      <c r="F18" s="47"/>
      <c r="G18" s="47"/>
      <c r="H18" s="47"/>
      <c r="I18" s="47"/>
      <c r="J18" s="47"/>
      <c r="K18" s="64"/>
      <c r="L18" s="68"/>
      <c r="M18" s="257"/>
      <c r="N18" s="68"/>
      <c r="O18" s="68"/>
      <c r="P18" s="68"/>
      <c r="Q18" s="47"/>
    </row>
    <row r="19" spans="5:17" ht="45" customHeight="1">
      <c r="E19" s="20"/>
      <c r="F19" s="20"/>
      <c r="G19" s="20"/>
      <c r="H19" s="20"/>
      <c r="I19" s="20"/>
      <c r="J19" s="20"/>
      <c r="K19" s="76"/>
      <c r="L19" s="77"/>
      <c r="M19" s="349" t="s">
        <v>118</v>
      </c>
      <c r="N19" s="361"/>
      <c r="O19" s="384"/>
      <c r="P19" s="385"/>
      <c r="Q19" s="25"/>
    </row>
  </sheetData>
  <sheetProtection/>
  <mergeCells count="5">
    <mergeCell ref="A10:Q10"/>
    <mergeCell ref="A12:Q12"/>
    <mergeCell ref="O1:P1"/>
    <mergeCell ref="M19:P19"/>
    <mergeCell ref="D2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57421875" style="0" customWidth="1"/>
    <col min="2" max="2" width="52.421875" style="42" customWidth="1"/>
    <col min="3" max="3" width="14.8515625" style="0" customWidth="1"/>
    <col min="4" max="4" width="9.57421875" style="20" customWidth="1"/>
    <col min="5" max="5" width="11.57421875" style="20" customWidth="1"/>
    <col min="6" max="6" width="12.8515625" style="0" customWidth="1"/>
    <col min="7" max="7" width="7.8515625" style="253" customWidth="1"/>
    <col min="8" max="8" width="14.421875" style="18" customWidth="1"/>
    <col min="9" max="9" width="13.140625" style="18" customWidth="1"/>
    <col min="10" max="10" width="14.8515625" style="18" customWidth="1"/>
    <col min="11" max="11" width="14.8515625" style="0" customWidth="1"/>
    <col min="12" max="12" width="24.421875" style="0" customWidth="1"/>
  </cols>
  <sheetData>
    <row r="1" spans="10:11" ht="12.75">
      <c r="J1" s="308" t="s">
        <v>208</v>
      </c>
      <c r="K1" s="309"/>
    </row>
    <row r="2" spans="1:11" ht="14.25">
      <c r="A2" s="1"/>
      <c r="B2" s="13" t="s">
        <v>167</v>
      </c>
      <c r="C2" s="1"/>
      <c r="D2" s="26"/>
      <c r="E2" s="26"/>
      <c r="F2" s="1"/>
      <c r="G2" s="226"/>
      <c r="H2" s="14"/>
      <c r="I2" s="14"/>
      <c r="J2" s="339" t="s">
        <v>18</v>
      </c>
      <c r="K2" s="339"/>
    </row>
    <row r="3" spans="1:11" ht="14.25">
      <c r="A3" s="1"/>
      <c r="B3" s="287" t="s">
        <v>200</v>
      </c>
      <c r="C3" s="331" t="s">
        <v>12</v>
      </c>
      <c r="D3" s="331"/>
      <c r="E3" s="332"/>
      <c r="F3" s="332"/>
      <c r="G3" s="332"/>
      <c r="H3" s="332"/>
      <c r="I3" s="332"/>
      <c r="J3" s="332"/>
      <c r="K3" s="1"/>
    </row>
    <row r="4" spans="1:11" ht="28.5">
      <c r="A4" s="2"/>
      <c r="B4" s="43" t="s">
        <v>223</v>
      </c>
      <c r="C4" s="3"/>
      <c r="D4" s="27"/>
      <c r="E4" s="35" t="s">
        <v>187</v>
      </c>
      <c r="F4" s="3"/>
      <c r="G4" s="227"/>
      <c r="H4" s="15"/>
      <c r="I4" s="15"/>
      <c r="J4" s="15"/>
      <c r="K4" s="3"/>
    </row>
    <row r="5" spans="1:12" ht="117.75" customHeight="1">
      <c r="A5" s="4" t="s">
        <v>3</v>
      </c>
      <c r="B5" s="110" t="s">
        <v>120</v>
      </c>
      <c r="C5" s="4" t="s">
        <v>11</v>
      </c>
      <c r="D5" s="88" t="s">
        <v>59</v>
      </c>
      <c r="E5" s="86" t="s">
        <v>50</v>
      </c>
      <c r="F5" s="4" t="s">
        <v>7</v>
      </c>
      <c r="G5" s="228" t="s">
        <v>8</v>
      </c>
      <c r="H5" s="16" t="s">
        <v>54</v>
      </c>
      <c r="I5" s="16" t="s">
        <v>9</v>
      </c>
      <c r="J5" s="16" t="s">
        <v>10</v>
      </c>
      <c r="K5" s="4" t="s">
        <v>39</v>
      </c>
      <c r="L5" s="177" t="s">
        <v>159</v>
      </c>
    </row>
    <row r="6" spans="1:12" ht="378" customHeight="1">
      <c r="A6" s="214">
        <v>1</v>
      </c>
      <c r="B6" s="213" t="s">
        <v>207</v>
      </c>
      <c r="C6" s="5" t="s">
        <v>49</v>
      </c>
      <c r="D6" s="36">
        <v>2</v>
      </c>
      <c r="E6" s="87">
        <v>2</v>
      </c>
      <c r="F6" s="17">
        <v>0</v>
      </c>
      <c r="G6" s="252">
        <v>0</v>
      </c>
      <c r="H6" s="17">
        <v>0</v>
      </c>
      <c r="I6" s="17">
        <v>0</v>
      </c>
      <c r="J6" s="17">
        <f>H6*D6</f>
        <v>0</v>
      </c>
      <c r="K6" s="5"/>
      <c r="L6" s="180"/>
    </row>
    <row r="7" spans="1:12" ht="27" customHeight="1">
      <c r="A7" s="90"/>
      <c r="B7" s="91" t="s">
        <v>17</v>
      </c>
      <c r="C7" s="92"/>
      <c r="D7" s="85"/>
      <c r="E7" s="85"/>
      <c r="F7" s="90"/>
      <c r="G7" s="268"/>
      <c r="H7" s="142"/>
      <c r="I7" s="89">
        <f>SUM(I6:I6)</f>
        <v>0</v>
      </c>
      <c r="J7" s="89">
        <f>SUM(J6:J6)</f>
        <v>0</v>
      </c>
      <c r="K7" s="90"/>
      <c r="L7" s="182"/>
    </row>
    <row r="8" ht="12.75">
      <c r="B8" s="277"/>
    </row>
    <row r="9" spans="2:10" s="20" customFormat="1" ht="15.75" customHeight="1">
      <c r="B9" s="352" t="s">
        <v>217</v>
      </c>
      <c r="C9" s="352"/>
      <c r="D9" s="352"/>
      <c r="E9" s="352"/>
      <c r="F9" s="352"/>
      <c r="G9" s="352"/>
      <c r="H9" s="352"/>
      <c r="I9" s="352"/>
      <c r="J9" s="191"/>
    </row>
    <row r="10" spans="2:11" s="20" customFormat="1" ht="14.25" customHeight="1">
      <c r="B10" s="354" t="s">
        <v>188</v>
      </c>
      <c r="C10" s="355"/>
      <c r="D10" s="355"/>
      <c r="E10" s="355"/>
      <c r="F10" s="355"/>
      <c r="G10" s="355"/>
      <c r="H10" s="355"/>
      <c r="I10" s="355"/>
      <c r="J10" s="355"/>
      <c r="K10" s="355"/>
    </row>
    <row r="11" spans="2:11" s="20" customFormat="1" ht="36" customHeight="1">
      <c r="B11" s="354" t="s">
        <v>222</v>
      </c>
      <c r="C11" s="388"/>
      <c r="D11" s="388"/>
      <c r="E11" s="388"/>
      <c r="F11" s="388"/>
      <c r="G11" s="388"/>
      <c r="H11" s="289"/>
      <c r="I11" s="289"/>
      <c r="J11" s="289"/>
      <c r="K11" s="289"/>
    </row>
    <row r="12" spans="2:11" s="20" customFormat="1" ht="14.25" customHeight="1">
      <c r="B12" s="293" t="s">
        <v>218</v>
      </c>
      <c r="C12" s="293"/>
      <c r="D12" s="293"/>
      <c r="E12" s="293"/>
      <c r="F12" s="293"/>
      <c r="G12" s="293"/>
      <c r="H12" s="289"/>
      <c r="I12" s="289"/>
      <c r="J12" s="289"/>
      <c r="K12" s="289"/>
    </row>
    <row r="13" spans="1:10" s="20" customFormat="1" ht="21" customHeight="1">
      <c r="A13" s="26" t="s">
        <v>13</v>
      </c>
      <c r="B13" s="24"/>
      <c r="C13" s="26"/>
      <c r="D13" s="26"/>
      <c r="E13" s="26"/>
      <c r="F13" s="328"/>
      <c r="G13" s="329"/>
      <c r="H13" s="329"/>
      <c r="I13" s="328"/>
      <c r="J13" s="328"/>
    </row>
    <row r="14" spans="1:10" s="20" customFormat="1" ht="14.25">
      <c r="A14" s="26" t="s">
        <v>14</v>
      </c>
      <c r="B14" s="24"/>
      <c r="C14" s="26"/>
      <c r="D14" s="26"/>
      <c r="E14" s="26"/>
      <c r="F14" s="26"/>
      <c r="G14" s="230"/>
      <c r="H14" s="193"/>
      <c r="I14" s="193"/>
      <c r="J14" s="193"/>
    </row>
    <row r="15" spans="1:10" s="20" customFormat="1" ht="14.25">
      <c r="A15" s="26" t="s">
        <v>15</v>
      </c>
      <c r="B15" s="24"/>
      <c r="C15" s="26"/>
      <c r="D15" s="26"/>
      <c r="E15" s="26"/>
      <c r="F15" s="26"/>
      <c r="G15" s="230"/>
      <c r="H15" s="193"/>
      <c r="I15" s="193"/>
      <c r="J15" s="193"/>
    </row>
    <row r="16" spans="1:10" s="20" customFormat="1" ht="14.25">
      <c r="A16" s="26" t="s">
        <v>16</v>
      </c>
      <c r="B16" s="24"/>
      <c r="C16" s="26"/>
      <c r="D16" s="26"/>
      <c r="E16" s="26"/>
      <c r="F16" s="26"/>
      <c r="G16" s="230"/>
      <c r="H16" s="193"/>
      <c r="I16" s="193"/>
      <c r="J16" s="193"/>
    </row>
    <row r="17" spans="8:10" ht="42" customHeight="1">
      <c r="H17" s="349" t="s">
        <v>118</v>
      </c>
      <c r="I17" s="350"/>
      <c r="J17" s="351"/>
    </row>
  </sheetData>
  <sheetProtection/>
  <mergeCells count="8">
    <mergeCell ref="H17:J17"/>
    <mergeCell ref="B9:I9"/>
    <mergeCell ref="J1:K1"/>
    <mergeCell ref="J2:K2"/>
    <mergeCell ref="C3:J3"/>
    <mergeCell ref="B10:K10"/>
    <mergeCell ref="F13:J13"/>
    <mergeCell ref="B11:G1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sarzynski.wies</dc:creator>
  <cp:keywords/>
  <dc:description/>
  <cp:lastModifiedBy>Jacek Ławnik</cp:lastModifiedBy>
  <cp:lastPrinted>2022-11-29T11:24:20Z</cp:lastPrinted>
  <dcterms:created xsi:type="dcterms:W3CDTF">2010-06-24T07:22:02Z</dcterms:created>
  <dcterms:modified xsi:type="dcterms:W3CDTF">2023-03-22T12:47:56Z</dcterms:modified>
  <cp:category/>
  <cp:version/>
  <cp:contentType/>
  <cp:contentStatus/>
</cp:coreProperties>
</file>