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ulmo-dc1\AD\SOZ\9. Dostawa materiałów opatrunkowych\Potrzebne\"/>
    </mc:Choice>
  </mc:AlternateContent>
  <bookViews>
    <workbookView xWindow="0" yWindow="0" windowWidth="24000" windowHeight="97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6" i="1" l="1"/>
  <c r="H167" i="1"/>
  <c r="H168" i="1"/>
  <c r="H169" i="1"/>
  <c r="H170" i="1"/>
  <c r="H171" i="1"/>
  <c r="H172" i="1"/>
  <c r="H173" i="1"/>
  <c r="H174" i="1"/>
  <c r="G166" i="1"/>
  <c r="I166" i="1" s="1"/>
  <c r="G167" i="1"/>
  <c r="I167" i="1" s="1"/>
  <c r="G168" i="1"/>
  <c r="I168" i="1" s="1"/>
  <c r="G169" i="1"/>
  <c r="I169" i="1" s="1"/>
  <c r="G170" i="1"/>
  <c r="I170" i="1" s="1"/>
  <c r="G171" i="1"/>
  <c r="I171" i="1" s="1"/>
  <c r="G172" i="1"/>
  <c r="I172" i="1" s="1"/>
  <c r="G173" i="1"/>
  <c r="I173" i="1" s="1"/>
  <c r="G174" i="1"/>
  <c r="I174" i="1" s="1"/>
  <c r="H164" i="1"/>
  <c r="G164" i="1"/>
  <c r="I164" i="1" s="1"/>
  <c r="H176" i="1"/>
  <c r="G176" i="1"/>
  <c r="I176" i="1" s="1"/>
  <c r="H175" i="1"/>
  <c r="G175" i="1"/>
  <c r="I175" i="1" s="1"/>
  <c r="H165" i="1"/>
  <c r="G165" i="1"/>
  <c r="I165" i="1" s="1"/>
  <c r="H163" i="1"/>
  <c r="G163" i="1"/>
  <c r="I163" i="1" s="1"/>
  <c r="H162" i="1"/>
  <c r="G162" i="1"/>
  <c r="I162" i="1" s="1"/>
  <c r="H161" i="1"/>
  <c r="G161" i="1"/>
  <c r="I161" i="1" s="1"/>
  <c r="H131" i="1"/>
  <c r="H132" i="1"/>
  <c r="H133" i="1"/>
  <c r="H134" i="1"/>
  <c r="H135" i="1"/>
  <c r="H136" i="1"/>
  <c r="H137" i="1"/>
  <c r="H138" i="1"/>
  <c r="H139" i="1"/>
  <c r="H140" i="1"/>
  <c r="H141" i="1"/>
  <c r="H142" i="1"/>
  <c r="H143" i="1"/>
  <c r="H144" i="1"/>
  <c r="H145" i="1"/>
  <c r="H146" i="1"/>
  <c r="H147" i="1"/>
  <c r="H148" i="1"/>
  <c r="H149" i="1"/>
  <c r="H150" i="1"/>
  <c r="H151" i="1"/>
  <c r="H152" i="1"/>
  <c r="H153" i="1"/>
  <c r="G131" i="1"/>
  <c r="I131" i="1" s="1"/>
  <c r="G132" i="1"/>
  <c r="I132" i="1" s="1"/>
  <c r="G133" i="1"/>
  <c r="I133" i="1" s="1"/>
  <c r="G134" i="1"/>
  <c r="I134" i="1" s="1"/>
  <c r="G135" i="1"/>
  <c r="I135" i="1" s="1"/>
  <c r="G136" i="1"/>
  <c r="I136" i="1" s="1"/>
  <c r="G137" i="1"/>
  <c r="I137" i="1" s="1"/>
  <c r="G138" i="1"/>
  <c r="I138" i="1" s="1"/>
  <c r="G139" i="1"/>
  <c r="I139" i="1" s="1"/>
  <c r="G140" i="1"/>
  <c r="I140" i="1" s="1"/>
  <c r="G141" i="1"/>
  <c r="I141" i="1" s="1"/>
  <c r="G142" i="1"/>
  <c r="I142" i="1" s="1"/>
  <c r="G143" i="1"/>
  <c r="I143" i="1" s="1"/>
  <c r="G144" i="1"/>
  <c r="I144" i="1" s="1"/>
  <c r="G145" i="1"/>
  <c r="I145" i="1" s="1"/>
  <c r="G146" i="1"/>
  <c r="I146" i="1" s="1"/>
  <c r="G147" i="1"/>
  <c r="I147" i="1" s="1"/>
  <c r="G148" i="1"/>
  <c r="I148" i="1" s="1"/>
  <c r="G149" i="1"/>
  <c r="I149" i="1" s="1"/>
  <c r="G150" i="1"/>
  <c r="I150" i="1" s="1"/>
  <c r="G151" i="1"/>
  <c r="I151" i="1" s="1"/>
  <c r="G152" i="1"/>
  <c r="I152" i="1" s="1"/>
  <c r="G153" i="1"/>
  <c r="I153" i="1" s="1"/>
  <c r="H130" i="1"/>
  <c r="G130" i="1"/>
  <c r="I130" i="1" s="1"/>
  <c r="H129" i="1"/>
  <c r="G129" i="1"/>
  <c r="I129" i="1" s="1"/>
  <c r="H128" i="1"/>
  <c r="G128" i="1"/>
  <c r="I128" i="1" s="1"/>
  <c r="H119" i="1"/>
  <c r="G119" i="1"/>
  <c r="I119" i="1" s="1"/>
  <c r="I120" i="1" s="1"/>
  <c r="I154" i="1" l="1"/>
  <c r="H177" i="1"/>
  <c r="I177" i="1"/>
  <c r="H154" i="1"/>
  <c r="H120" i="1"/>
  <c r="H110" i="1"/>
  <c r="G110" i="1"/>
  <c r="I110" i="1" s="1"/>
  <c r="H109" i="1"/>
  <c r="G109" i="1"/>
  <c r="I109" i="1" s="1"/>
  <c r="H108" i="1"/>
  <c r="G108" i="1"/>
  <c r="I108" i="1" s="1"/>
  <c r="H107" i="1"/>
  <c r="G107" i="1"/>
  <c r="I107" i="1" s="1"/>
  <c r="H106" i="1"/>
  <c r="G106" i="1"/>
  <c r="I106" i="1" s="1"/>
  <c r="H105" i="1"/>
  <c r="H111" i="1" s="1"/>
  <c r="G105" i="1"/>
  <c r="I105" i="1" s="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G60" i="1"/>
  <c r="I60" i="1" s="1"/>
  <c r="G61" i="1"/>
  <c r="I61" i="1" s="1"/>
  <c r="G62" i="1"/>
  <c r="I62" i="1" s="1"/>
  <c r="G63" i="1"/>
  <c r="I63" i="1" s="1"/>
  <c r="G64" i="1"/>
  <c r="I64" i="1" s="1"/>
  <c r="G65" i="1"/>
  <c r="I65" i="1" s="1"/>
  <c r="G66" i="1"/>
  <c r="I66" i="1" s="1"/>
  <c r="G67" i="1"/>
  <c r="I67" i="1" s="1"/>
  <c r="G68" i="1"/>
  <c r="I68" i="1" s="1"/>
  <c r="G69" i="1"/>
  <c r="I69" i="1" s="1"/>
  <c r="G70" i="1"/>
  <c r="I70" i="1" s="1"/>
  <c r="G71" i="1"/>
  <c r="I71" i="1" s="1"/>
  <c r="G72" i="1"/>
  <c r="I72" i="1" s="1"/>
  <c r="G73" i="1"/>
  <c r="I73" i="1" s="1"/>
  <c r="G74" i="1"/>
  <c r="I74" i="1" s="1"/>
  <c r="G75" i="1"/>
  <c r="I75" i="1" s="1"/>
  <c r="G76" i="1"/>
  <c r="I76" i="1" s="1"/>
  <c r="G77" i="1"/>
  <c r="I77" i="1" s="1"/>
  <c r="G78" i="1"/>
  <c r="I78" i="1" s="1"/>
  <c r="G79" i="1"/>
  <c r="I79" i="1" s="1"/>
  <c r="G80" i="1"/>
  <c r="I80" i="1" s="1"/>
  <c r="G81" i="1"/>
  <c r="I81" i="1" s="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H59" i="1"/>
  <c r="G59" i="1"/>
  <c r="I59" i="1" s="1"/>
  <c r="H58" i="1"/>
  <c r="G58" i="1"/>
  <c r="I58" i="1" s="1"/>
  <c r="H57" i="1"/>
  <c r="G57" i="1"/>
  <c r="I57" i="1" s="1"/>
  <c r="H56" i="1"/>
  <c r="G56" i="1"/>
  <c r="I56" i="1" s="1"/>
  <c r="H55" i="1"/>
  <c r="G55" i="1"/>
  <c r="I55" i="1" s="1"/>
  <c r="H54" i="1"/>
  <c r="G54" i="1"/>
  <c r="I54" i="1" s="1"/>
  <c r="H53" i="1"/>
  <c r="G53" i="1"/>
  <c r="I53" i="1" s="1"/>
  <c r="H52" i="1"/>
  <c r="G52" i="1"/>
  <c r="I52" i="1" s="1"/>
  <c r="H51" i="1"/>
  <c r="G51" i="1"/>
  <c r="I51" i="1" s="1"/>
  <c r="H50" i="1"/>
  <c r="G50" i="1"/>
  <c r="I50" i="1" s="1"/>
  <c r="H49" i="1"/>
  <c r="G49" i="1"/>
  <c r="I49" i="1" s="1"/>
  <c r="H48" i="1"/>
  <c r="G48" i="1"/>
  <c r="I48" i="1" s="1"/>
  <c r="H47" i="1"/>
  <c r="G47" i="1"/>
  <c r="I47" i="1" s="1"/>
  <c r="G37" i="1"/>
  <c r="I37" i="1" s="1"/>
  <c r="H37" i="1"/>
  <c r="G36" i="1"/>
  <c r="I36" i="1" s="1"/>
  <c r="H36" i="1"/>
  <c r="H38" i="1"/>
  <c r="G38" i="1"/>
  <c r="I38" i="1" s="1"/>
  <c r="H35" i="1"/>
  <c r="G35" i="1"/>
  <c r="I35" i="1" s="1"/>
  <c r="H34" i="1"/>
  <c r="G34" i="1"/>
  <c r="I34" i="1" s="1"/>
  <c r="H33" i="1"/>
  <c r="G33" i="1"/>
  <c r="I33" i="1" s="1"/>
  <c r="H32" i="1"/>
  <c r="G32" i="1"/>
  <c r="I32" i="1" s="1"/>
  <c r="H8" i="1"/>
  <c r="H9" i="1"/>
  <c r="H10" i="1"/>
  <c r="H11" i="1"/>
  <c r="H12" i="1"/>
  <c r="H13" i="1"/>
  <c r="H14" i="1"/>
  <c r="H15" i="1"/>
  <c r="H16" i="1"/>
  <c r="H17" i="1"/>
  <c r="H18" i="1"/>
  <c r="H19" i="1"/>
  <c r="H20" i="1"/>
  <c r="H21" i="1"/>
  <c r="G8" i="1"/>
  <c r="I8" i="1" s="1"/>
  <c r="G9" i="1"/>
  <c r="I9" i="1" s="1"/>
  <c r="G10" i="1"/>
  <c r="I10" i="1" s="1"/>
  <c r="G11" i="1"/>
  <c r="I11" i="1" s="1"/>
  <c r="G12" i="1"/>
  <c r="I12" i="1" s="1"/>
  <c r="G13" i="1"/>
  <c r="I13" i="1" s="1"/>
  <c r="G14" i="1"/>
  <c r="I14" i="1" s="1"/>
  <c r="G15" i="1"/>
  <c r="I15" i="1" s="1"/>
  <c r="G16" i="1"/>
  <c r="I16" i="1" s="1"/>
  <c r="G17" i="1"/>
  <c r="I17" i="1" s="1"/>
  <c r="G18" i="1"/>
  <c r="I18" i="1" s="1"/>
  <c r="G19" i="1"/>
  <c r="I19" i="1" s="1"/>
  <c r="G20" i="1"/>
  <c r="I20" i="1" s="1"/>
  <c r="G21" i="1"/>
  <c r="I21" i="1" s="1"/>
  <c r="H7" i="1"/>
  <c r="G7" i="1"/>
  <c r="I7" i="1" s="1"/>
  <c r="I111" i="1" l="1"/>
  <c r="I39" i="1"/>
  <c r="H39" i="1"/>
  <c r="I22" i="1"/>
  <c r="H22" i="1"/>
  <c r="H97" i="1"/>
  <c r="I97" i="1"/>
  <c r="H182" i="1" l="1"/>
  <c r="I182" i="1"/>
</calcChain>
</file>

<file path=xl/sharedStrings.xml><?xml version="1.0" encoding="utf-8"?>
<sst xmlns="http://schemas.openxmlformats.org/spreadsheetml/2006/main" count="458" uniqueCount="198">
  <si>
    <t>Lp.</t>
  </si>
  <si>
    <t>Nazwa przedmiotu</t>
  </si>
  <si>
    <t>J.m.</t>
  </si>
  <si>
    <t>ilość</t>
  </si>
  <si>
    <t>cena jednostkowa netto</t>
  </si>
  <si>
    <t>stawka VAT w %</t>
  </si>
  <si>
    <t>cena jednostkowa brutto</t>
  </si>
  <si>
    <t>wartość netto</t>
  </si>
  <si>
    <t>wartość brutto</t>
  </si>
  <si>
    <t>1.</t>
  </si>
  <si>
    <t>2.</t>
  </si>
  <si>
    <t>3.</t>
  </si>
  <si>
    <t>4.</t>
  </si>
  <si>
    <t>5.</t>
  </si>
  <si>
    <t>6.</t>
  </si>
  <si>
    <t>7.</t>
  </si>
  <si>
    <t>8.</t>
  </si>
  <si>
    <t>9.</t>
  </si>
  <si>
    <t>10.</t>
  </si>
  <si>
    <t>11.</t>
  </si>
  <si>
    <t>12.</t>
  </si>
  <si>
    <t>13.</t>
  </si>
  <si>
    <t>14.</t>
  </si>
  <si>
    <t>15.</t>
  </si>
  <si>
    <t>Szacunek do wniosku - okres obowiązywania 12 miesięcy</t>
  </si>
  <si>
    <t>Kompres włókninowy niejałowy o wym. ok. 5cmx5cm  4 warstwowe pakowane po 100szt., klasa II reguła 7</t>
  </si>
  <si>
    <t>op.</t>
  </si>
  <si>
    <t>Kompres włókninowy niejałowy o wym. ok. 7,5x7,5cm (lub 7 x 7,0cm)  4 warstwowe x 100szt., klasa II reguła 7</t>
  </si>
  <si>
    <r>
      <t>Gaza opatrunkowa1m</t>
    </r>
    <r>
      <rPr>
        <vertAlign val="superscript"/>
        <sz val="9"/>
        <color theme="1"/>
        <rFont val="Century Gothic"/>
        <family val="2"/>
        <charset val="238"/>
      </rPr>
      <t>2</t>
    </r>
    <r>
      <rPr>
        <sz val="9"/>
        <color theme="1"/>
        <rFont val="Century Gothic"/>
        <family val="2"/>
        <charset val="238"/>
      </rPr>
      <t>x 1szt. z gazy 17 nitkowej)</t>
    </r>
  </si>
  <si>
    <t>szt.</t>
  </si>
  <si>
    <t>Opaska elastyczna z zapinką będącą jej integralną częścią, o wym. ok. szer. 15cm x 4 lub 15cmx 5m pakowana pojedynczo</t>
  </si>
  <si>
    <t>Opaska dziana wiskozowa o rozm. ok. 4mx 10cm, pakowana pojedynczo</t>
  </si>
  <si>
    <t>Opaska dziana wiskozowa o rozm. ok. 4m x 5 cm, pakowana pojedynczo</t>
  </si>
  <si>
    <t>Opaska dziana wiskozowa o rozm. ok. 4m x 15cm pakowana pojedynczo</t>
  </si>
  <si>
    <t>Opaska elastyczna wytrzymała, przewiewna, opaska elastyczna podtrzymująca o rozciągliwości 160% do stabilnego umocowania opatrunku  Dobrze przylega, nie zsuwa się nawet przy dłuższym noszeniu 10 cm x 4m</t>
  </si>
  <si>
    <t>szt</t>
  </si>
  <si>
    <t>Opaska elastyczna wytrzymała, przewiewna, opaska elastyczna podtrzymująca o rozciągliwości 160% do stabilnego umocowania opatrunku  Dobrze przylega, nie zsuwa się nawet przy dłuższym noszeniu 12 cm x 4m</t>
  </si>
  <si>
    <t>Samoprzylepny plaster z hydrofobowej włókniny z centralnie umieszczonym wkładem chłonnym powleczonym siateczką  z polietylenu  zabezpieczony papierem silikonowanym  ułatwiającym aplikację ok. 1m x 6cm</t>
  </si>
  <si>
    <t>Lignina bielona (zgodnie z wymogami ustawy o wyrobach medycznych) arkusze,  pakowana od 1kg</t>
  </si>
  <si>
    <t>kg</t>
  </si>
  <si>
    <t>Gaza bawełniana m.b.  szer. ok.  90 cm  (opakowanie 200 m.b.)</t>
  </si>
  <si>
    <t>mb</t>
  </si>
  <si>
    <t>Opatrunek z folii poliuretanowej ,jałowy samoprzylepny, przezroczysty do mocowania portów naczyniowych o wym . 10 x 12 cm</t>
  </si>
  <si>
    <t>Razem</t>
  </si>
  <si>
    <t xml:space="preserve">Wata opatrunkowa bawełniana  500g
 </t>
  </si>
  <si>
    <t>Kompres gazowy niejałowy 5cm x 5cm, 8 warstwowy x 100szt., klasa II reguła 7</t>
  </si>
  <si>
    <t>PAKIET 2</t>
  </si>
  <si>
    <t>razem</t>
  </si>
  <si>
    <t>Kompres włókninowy niejałowy o wym. ok. 10x20cm 4 warstwowe, pakowane po 100szt.</t>
  </si>
  <si>
    <t>Kompresy gazowe jałowe 7,5 x7,5cm             (lub 7,0x7,0cm) 12 warstw, każdy osobno pakowany, klasa II reguła 7  x 1szt</t>
  </si>
  <si>
    <t>Pieluchomajtki dla dorosłych z podwójnym wkładem chłonnym bez lateksowych elementów oraz redukujących  powstawanie nieprzyjemnych zapachów w rozmiarze M</t>
  </si>
  <si>
    <t xml:space="preserve"> Pieluchomajtki dla dorosłych z podwójnym wkładem chłonnym bez lateksowych elementów oraz redukujących  powstawanie nieprzyjemnych zapachów w rozmiarze L</t>
  </si>
  <si>
    <t>Pieluchomajtki dla dorosłych z podwójnym wkładem chłonnym bez lateksowych elementów oraz redukujących  powstawanie nieprzyjemnych zapachów w rozmiarze XL</t>
  </si>
  <si>
    <t xml:space="preserve">
Pianka do oczyszczania skóry z kreatyną 400 ml (+- 100ml)</t>
  </si>
  <si>
    <t xml:space="preserve">Kompresy gazowe jałowe 7,5 x7,5cm (lub 7,0x7,0cm) 12 warstw,  pakowany po  10  szt. klasa II reguła 7  </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</si>
  <si>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</si>
  <si>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</si>
  <si>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</si>
  <si>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</si>
  <si>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</si>
  <si>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</si>
  <si>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</si>
  <si>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</si>
  <si>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</si>
  <si>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</si>
  <si>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</si>
  <si>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</si>
  <si>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</si>
  <si>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</si>
  <si>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</si>
  <si>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</si>
  <si>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</si>
  <si>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</si>
  <si>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</si>
  <si>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</si>
  <si>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</si>
  <si>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</si>
  <si>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</si>
  <si>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</si>
  <si>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</si>
  <si>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</si>
  <si>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</si>
  <si>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</si>
  <si>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</si>
  <si>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</si>
  <si>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</si>
  <si>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</si>
  <si>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</si>
  <si>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</si>
  <si>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</si>
  <si>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Przylepiec chirurgiczny na włókninie o wym. ok. 10 cm x 10 m</t>
  </si>
  <si>
    <t xml:space="preserve">Opatrunek z mechanizmem płucząco-absorpcyjnym na rany wymagające aktywnego oczyszczania (powierzchowne rany przewlekłe, objęte zakażeniem, pokryte włóknikiem, tkanką nekrotyczną i biofilmem). Opatrunek nasączony roztworem Ringera, w swej budowie zawiera superabsorbent SAP. Strona opatrunku stykająca się z raną pokryta jest nieprzywierającymi paskami sylikonu. Zewnętrzna warstwa pokryta jest polipropylenową membraną półprzepuszczalną chroni przed przemakaniem i przedostawaniem się do rany  drobnoustrojów chorobotwórczych. Opatrunek może pozostać na ranie do 3 dni.  Rozmiar 7,5 cm x7,5 cm </t>
  </si>
  <si>
    <t xml:space="preserve">Opatrunek z mechanizmem płucząco-absorpcyjnym na rany wymagające aktywnego oczyszczania (powierzchowne rany przewlekłe, objęte zakażeniem, pokryte włóknikiem, tkanką nekrotyczną i biofilmem). Opatrunek nasączony roztworem Ringera, w swej budowie zawiera superabsorbent SAP. Strona opatrunku stykająca się z raną pokryta jest nieprzywierającymi paskami sylikonu. Zewnętrzna warstwa pokryta jest polipropylenową membraną półprzepuszczalną chroni przed przemakaniem i przedostawaniem się do rany  drobnoustrojów chorobotwórczych. Opatrunek może pozostać na ranie do 3 dni.  Rozmiar 10cm x10cm              </t>
  </si>
  <si>
    <t xml:space="preserve">Opatrunek z mechanizmem płucząco-absorpcyjnym na rany wymagające aktywnego oczyszczania (powierzchowne rany przewlekłe, objęte zakażeniem, pokryte włóknikiem, tkanką nekrotyczną i biofilmem). Opatrunek nasączony roztworem Ringera, w swej budowie zawiera superabsorbent SAP. Strona opatrunku stykająca się z raną pokryta jest nieprzywierającymi paskami sylikonu. Zewnętrzna warstwa pokryta jest polipropylenową membraną półprzepuszczalną chroni przed przemakaniem i przedostawaniem się do rany  drobnoustrojów chorobotwórczych. Opatrunek może pozostać na ranie do 3 dni. Rozmiar Ø 4 cm   (+-1cm)            </t>
  </si>
  <si>
    <t xml:space="preserve">Opatrunek na rany wymagające aktywnego oczyszczania. Opatrunek nasączony roztworem Ringera. Zawiera superabsorbent SAP. Opatrunek opracowuje ranę całą swą powierzchnią, aktywny z dwóch stron, przeznaczony do ran głębokich, przetok,  odleżyn. Opatrunek może pozostać na ranie do 3 dni.  Rozmiar 7,5 cm x7,5 cm                </t>
  </si>
  <si>
    <t xml:space="preserve">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Rozmiar 10 x10cm  </t>
  </si>
  <si>
    <t xml:space="preserve">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Rozmiar 10 x20cm  </t>
  </si>
  <si>
    <t xml:space="preserve">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Rozmiar 15 x15cm  </t>
  </si>
  <si>
    <t xml:space="preserve">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Rozmiar 20 x20cm  </t>
  </si>
  <si>
    <t>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Opatrunek dodatkowo  wyposażony jest w folię samoprzylepną, ułatwiającą mocowanie opatrunku na skórze. Rozmiar 12,5 x 12,5cm  (7,5 x 7,5 cm)</t>
  </si>
  <si>
    <t>Kombinacja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 Opatrunek dodatkowo  wyposażony jest w folię samoprzylepną, ułatwiającą mocowanie opatrunku na skórze. Rozmiar 15x 15cm  (10 x 10 cm)</t>
  </si>
  <si>
    <t xml:space="preserve">Hydroaktywny opatrunek wykonany z mikrokapilarnej pianki poliuretanowej z warstwą kontaktowego hydrożelu. Od strony zewnętrznej opatrunek pokryty jest wodoodporną folią poliuretanową, chroniącą  ranę przed wnikaniem drobnoustrojów chorobotwórczych, nie utrudnia jednak przepływu powierza i pary wodnej. Opatrunek przeznaczony do zaopatrywania ran w miejscach zaokraglonych z wypukłościami tak jak pięta, łokieć. W rozmiarze 18 cm x 18,5 cm.  </t>
  </si>
  <si>
    <t>Hydroaktywny opatrunek wykonany z mikrokapilarnej pianki poliuretanowej z warstwą kontaktowego hydrożelu . Od strony zewnętrznej opatrunek pokryty jest wodoodporną folią poliuretanową, chroniącą  ranę przed wnikaniem drobnoustrojów chorobotwórczych, nie utrudnia jednak przepływu powierza i pary wodnej. Przeznaczony do zaopatrywania ran w okolicy kości krzyżowei i dodatkowo wyposażony w samoprzylepną krawędź mocującą. W rozmiarze 18 cm x 18 cm</t>
  </si>
  <si>
    <t>Amorficzny, przezroczysty hydrożel, który natychmiast po wprowadzeniu do rany, tworzy w niej wilgotne środowisko. Rozmiękcza suchą tkankę martwiczą i ułatwia jej usunięcie. Dozownik w formie strzykawki z podwójną podziałką. Strzykawka 10 szt.-15g</t>
  </si>
  <si>
    <t>op</t>
  </si>
  <si>
    <t>Przezroczysty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Nadaje się do leczenia ran suchych lub o niewielkim wysięku podczas etapów ziarninowania i epitelializacji. Niebieska folia silikonowana z jednej strony z nadrukowanymi numerami 1 i 2, ułatwiająca aplikację opatrunku. W rozmiarze 5 x 7,5 cm</t>
  </si>
  <si>
    <t>Przezroczysty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Nadaje się do leczenia ran suchych lub o niewielkim wysięku podczas etapów ziarninowania i epitelializacji Niebieska folia silikonowana z jednej strony z nadrukowanymi numerami 1 i 2, ułatwiająca aplikację opatrunku. W rozmiarze 10x10 cm</t>
  </si>
  <si>
    <t xml:space="preserve">Przezroczysty, samoprzylepny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Nadaje się do leczenia ran suchych lub o niewielkim wysięku podczas etapów ziarninowania i epitelializacji. Dodatkowo wyposażony w taśmę samoprzylepną ułatwiająca mocowanie.
Niebieska folia silikonowana z jednej strony z nadrukowanymi numerami 1 i 2 oraz taśma samoprzylepna z nadrukowanymi numerami 3 i 4 ułatwiająca aplikację opatrunku.                          W rozmiarze 6,5 x10 cm (2,5 x6 cm)
</t>
  </si>
  <si>
    <t>Przezroczysty, samoprzylepny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Nadaje się do leczenia ran suchych lub o niewielkim wysięku podczas etapów ziarninowania i epitelializacji. Dodatkowo wyposażony w taśmę samoprzylepną ułatwiająca mocowanie.Niebieska folia silikonowana z jednej strony z nadrukowanymi numerami 1 i 2 oraz taśma samoprzylepna z nadrukowanymi numerami 3 i 4 ułatwiająca aplikację opatrunku.                          W rozmiarze 2,5 x 12,5 cm (8 x8 cm)</t>
  </si>
  <si>
    <t xml:space="preserve">Sterylny kompres o właściwościach 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Tylna strona kompresu jest w kolorze zielonym .Chłonność: minimum 140 g/100 cm2 chłonnej powierzchni rdzenia. Opatrunek przeznaczony do ran umiarkowanie jak i silnie sączących, chłonie wysięk oraz zapach. Rozmiar 10 x10 cm  </t>
  </si>
  <si>
    <t>Sterylny kompres o właściwościach 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Tylna strona kompresu jest w kolorze zielonym. Chłonność: minimum 140 g/100 cm2 chłonnej powierzchni rdzenia. Opatrunek przeznaczony do ran umiarkowanie jak i silnie sączących, chłonie wysięk oraz zapach. Rozmiar 10 x20 cm</t>
  </si>
  <si>
    <t>Sterylny kompres o właściwościach wysokoabsorpcyjnych,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na której rozmieszczona jest drobna, silkonowa siateczka, zapobiegającą przywieraniu i przemieszczaniu się opatrunku. Tylna strona kompresu jest w kolorze zielonym. Opatrunek przeznaczony do ran umiarkowanie i silnie sączących, chłonący wysięk oraz zapach. Opatrunek może pozostawać na ranie przez okres do 5 dni. Rozmiar 12,5 x 12,5 cm</t>
  </si>
  <si>
    <t xml:space="preserve">Sterylny kompres o właściwościach wysokoabsorpcyjnych,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na której rozmieszczona jest drobna, silkonowa siateczka, zapobiegającą przywieraniu i przemieszczaniu się opatrunku. Tylna strona kompresu jest w kolorze zielonym. Opatrunek przeznaczony do ran umiarkowanie i silnie sączących, chłonący wysięk oraz zapach. Opatrunek może pozostawać na ranie przez okres do 5 dni.
Rozmiar 10x20 cm
</t>
  </si>
  <si>
    <t>Sterylny samoprzylepny, kompres o właściwościach wysokoabsorpcyjnych,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na której rozmieszczona jest drobna, silkonowa siateczka, zapobiegającą przywieraniu i przemieszczaniu się opatrunku. Tylna strona kompresu jest w kolorze zielonym .Warstwa mocująca samoprzylepna z nieuczulającego kleju akrylowego, umieszczona wokół opatrunku. Opatrunek przeznaczony do ran umiarkowanie i silnie sączących, chłonący wysięk oraz zapach. Opatrunek może pozostawać na ranie przez okres do 5 dni. Rozmiar 12,5 x  12,5cm</t>
  </si>
  <si>
    <t xml:space="preserve">Sterylny samoprzylepny, kompres o właściwościach wysokoabsorpcyjnych, wykonany z gładkich włókien celulozowych zmieszanych z superabsorbentem, tylna powierzchnia kompresu jest pokryta hydrofobową włókniną, tworzącą warstwę nieprzenikalną dla wody i przepuszczalną dla powietrze, pokryta warstwą celulozowej bibułki, zapewniającej równomierne wchłanianie wydzieliny. Całość jest pokryta nieprzywierającą i hydrofilową włókniną, na której rozmieszczona jest drobna, silkonowa siateczka, zapobiegającą przywieraniu i przemieszczaniu się opatrunku. Tylna strona kompresu jest w kolorze zielonym. Warstwa mocująca samoprzylepna z nieuczulającego kleju akrylowego, umieszczona wokół opatrunku. Opatrunek przeznaczony do ran umiarkowanie i silnie sączących, chłonący wysięk oraz zapach. Opatrunek może pozostawać na ranie przez okres do 5 dni.
Rozmiar 17,5 x 17,5 cm
</t>
  </si>
  <si>
    <t>Krem ochronny z kreatyną o działaniu  łagodzącym ochronnym i ściągającym. Ph obojętne.</t>
  </si>
  <si>
    <t>Jałowy opatrunek z włókien alginianów wapnia(min. 99% włókna alginianowe). Dzięki właściwościom żelującym przeznaczony do ran krwawiących i wysiękowych. Gramatura: min. 120 g/m2, chłonność po 30 minutach: min. 12 g/100 cm2.  Rozmiar 10 x10 cm</t>
  </si>
  <si>
    <t>Jałowy opatrunek z włókien alginianów wapnia(min. 99% włókna alginianowe). Dzięki właściwościom żelującym przeznaczony do ran szczelinowych, krwawiących i wysiękowych. Masa 1 g min. 0,9 g, chłonność po 30 minutach min. 6 g/g. Rozmiar 1g/30cm</t>
  </si>
  <si>
    <t>Jałowy antybakteryjny opatrunek ze srebrem w postaci siatki poliamidowej z jonami srebra,  impregnowanej maścią trójglicerydową. Srebro w postaci metalicznej. Opatrunek z obu stron przełożony papierem pergaminowym. Rozmiar 5 x 5 cm</t>
  </si>
  <si>
    <t>Jałowy antybakteryjny opatrunek ze srebrem w postaci siatki poliamidowej z jonami srebra,  impregnowanej maścią trójglicerydową. Srebro w postaci metalicznej. Opatrunek z obu stron przełożony papierem pergaminowym. Rozmiar 10x10 cm</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</si>
  <si>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2g/10cm2. Rozmiar 7,5x7,5 cm</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</si>
  <si>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2g/10cm2. Rozmiar 10x10 cm</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</si>
  <si>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2g/10cm2. Rozmiar 15x15 cm</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</si>
  <si>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Przeznaczony do zaopatrywania owrzodzeń odleżynowych odcinek krzyżowy. Zabezpiecza ranę przed przedostaniem się płynów, moczu i stolca. Zdolność pochłaniania wody w ciągu 24 h 2g/10cm2. Rozmiar 12 x18 cm</t>
  </si>
  <si>
    <t>Jałowy, samoprzylepny, chłonny opatrunek hydrokoloidowy z pokryciem z półprzepuszczalnej warstwy, zapobiegającej przenikaniu bakterii. Skład hydrokoloidu: syntetyczny elastomer, olej mineralny, spoiwo, karboksymetyloceluloza sodu. Skład bez komponentów pochodzenia zwierzęcego. Przeznaczony do zaopatrywania zaokrąglonych części ciała np. pięty i łokcie. Zdolność pochłaniania wody w ciągu 24 h 2g/10cm2. Rozmiar 8 x12 cm</t>
  </si>
  <si>
    <t>Jałowy, samoprzylepny, cienki,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0,5g/10cm2.  Rozmiar 7,5 x 7,5 cm</t>
  </si>
  <si>
    <t>Jałowy, samoprzylepny, cienki, chłonny opatrunek hydrokoloidowy z pokryciem z półprzepuszczalnej warstwy, zapobiegającej przenikaniu bakterii. Skład hydrokoloidu: syntetyczny elastomer, olej mineralny, spoiwo, karboksymetyloceluloza sodu .Skład bez komponentów pochodzenia zwierzęcego. Zdolność pochłaniania wody w ciągu 24 h 0,5g/10cm2.  Rozmiar 10x10 cm</t>
  </si>
  <si>
    <t>Elastyczna siatka opatrunkowa do podtrzymywania opatrunków o zawartości bawełny min. 50% o szer. od 3,0 do 3,5 cm długości 11,6 m w stanie spoczynku</t>
  </si>
  <si>
    <t>Elastyczna siatka opatrunkowa do podtrzymywania opatrunków o zawartości bawełny min. 50% o szer. od 4,0 do 4,5 cm długości 11,6 m w stanie spoczynku</t>
  </si>
  <si>
    <t>Elastyczna siatka opatrunkowa do podtrzymywania opatrunków o zawartości bawełny min. 50% o szer. od 6,0 do 6,5 cm długości 11,6 m w stanie spoczynku</t>
  </si>
  <si>
    <t>Elastyczna siatka opatrunkowa do podtrzymywania opatrunków o zawartości bawełny min. 50% o szer. od 9,0 do 9,5 cm długości 11,6 m w stanie spoczynku</t>
  </si>
  <si>
    <t>Olejek do pielęgnacji ciała z Vit. E 500 ml</t>
  </si>
  <si>
    <t>Elastyczna opaska podtrzymująca, bez zawartości lateksu, wykonana z krepowanej tkaniny o właściwościach kohezyjnych, Warstwy opaski posiadają zdolność sczepiania się ze sobą, po ich dociśnięciu nie ma konieczności dodatkowego umocowania. Opaska nie przyczepia się do skóry, włosów i odzież.  6cmx4m</t>
  </si>
  <si>
    <t>Elastyczna opaska podtrzymująca, bez zawartości lateksu, wykonana z krepowanej tkaniny o właściwościach kohezyjnych, Warstwy opaski posiadają zdolność sczepiania się ze sobą, po ich dociśnięciu nie ma konieczności dodatkowego umocowania. Opaska nie przyczepia się do skóry, włosów i odzież. 10cmx4m</t>
  </si>
  <si>
    <t>Kompresy chłonne z włókniny, wiskozowo-poliestrowej, 4 warstwowe, o gramaturze 30 g; jałowe 5x5cm. Opakowanie zbiorcze 25 x 2 sztuki</t>
  </si>
  <si>
    <t>Przylepiec z białego sztucznego jedwabiu, pokryty klejem ze sztucznego kauczuku naniesionym paskami; przepuszczający parę wodną oraz powietrze, nie wywołujący podrażnień skóry i nie absorbujący promieni Roentgena. Ząbkowane brzegi pozwalają na oddzielenie bez użycia nożyczek i zabezpieczają przed strzępieniem się tkaniny. Od strony zewnętrznej jest impregnowany hydrofobowo. Przylepiec nawinięty na szpulkę, pakowany w oddzielne kartoniki. 1,25 cm x 9,2 m</t>
  </si>
  <si>
    <t>Przylepiec z białego sztucznego jedwabiu, pokryty klejem ze sztucznego kauczuku naniesionym paskami; przepuszczający parę wodną oraz powietrze, nie wywołujący podrażnień skóry i nie absorbujący promieni Roentgena. Ząbkowane brzegi pozwalają na oddzielenie bez użycia nożyczek i zabezpieczają przed strzępieniem się tkaniny. Od strony zewnętrznej jest impregnowany hydrofobowo. Przylepiec nawinięty na szpulkę, pakowany w oddzielne kartoniki. 2,5 cm x 5 m</t>
  </si>
  <si>
    <t>Zestaw plastrów wodoodpornych, w trzech rozmiarach. Hypoalergiczne plastry z opatrunkiem wykonane z przezroczystej błony półprzepuszczalnej, wodoodpornej i oddychającej Mocno przylegają dzięki zastosowanemu hypoalergicznemu klejowi poliakrylowemu, nie przyklejają się do rany .Pakowane po 20 sztuk</t>
  </si>
  <si>
    <t>Super chłonny, samoprzylepny opatrunek na rany i skaleczenia do skóry normalnej i wrażliwej w sytuacji zagrożenia infekcją. Do zaopatrywania bardzo dużych wysięków, zapewniając dodatkowe wsparcie w profilaktyce przeciw-zakażeniowej. Przepuszczający parę wodną i powietrze, z zaokrąglonymi rogami. Dzięki zastosowaniu w warstwie chłonnej włókien typu superabsorbent posiada bardzo wysokie zdolności absorpcyjnenie. Polietylenowa siateczka stanowiąca warstwę kontaktową opatrunek nie przywiera do rany. 7,2 x5cm</t>
  </si>
  <si>
    <t>Super chłonny, samoprzylepny opatrunek na rany i skaleczenia do skóry normalnej i wrażliwej w sytuacji zagrożenia infekcją. Do zaopatrywania bardzo dużych wysięków, zapewniając dodatkowe wsparcie w profilaktyce przeciw-zakażeniowej. Przepuszczający parę wodną i powietrze, z zaokrąglonymi rogami. Dzięki zastosowaniu w warstwie chłonnej włókien typu superabsorbent posiada bardzo wysokie zdolności absorpcyjnenie. Polietylenowa siateczka stanowiąca warstwę kontaktową opatrunek nie przywiera do rany. 10x8cm</t>
  </si>
  <si>
    <t>Samoprzylepny, sterylny opatrunek do mocowania kaniul z wcięciem, wykonany z miękkiej włókniny oraz powlekanego laminatu, który stanowi materiał podłoża. Wodoszczelność folii zapewnia barierę przed wodą, penetracją bakterii i zanieczyszczeniami zewnętrznymi. Kontrola wzrokowa miejsca wkłucia bez potrzeby zmiany opatrunku dzięki wbudowanemu okienku (pokrytemu folią PU). Opatrunek zapewnia oddychanie skóry i przepuszczalność dla pary wodnej. Silna przyczepność oraz 2 dołączone paski mocujące zapewniają niezawodne mocowanie opatrunku w trakcie jego noszenia oraz możliwość zapisania daty wkłucia. W opakowaniach jałowych po 1 szt. W op. 100 szt.</t>
  </si>
  <si>
    <t>PAKIET 3 - podzielny</t>
  </si>
  <si>
    <t>PAKIET 1 - podzielny</t>
  </si>
  <si>
    <t xml:space="preserve">PAKIET 4 </t>
  </si>
  <si>
    <t xml:space="preserve">Hipoalergiczny przylepiec  z włókniny na rolce dla skóry wrażliwej ( dzieci, osoby starsze, pacjenci po radioterapii) przepuszczalny dla powietrza i wody, wykonany z włókniny poliestrowej ( klej akrylowy) w rozmiarze 2,5 x 500 cm. 
</t>
  </si>
  <si>
    <t>Tkaninowy plaster (bawełniany) na rolce z ząbkowatymi brzegami pozwalające na dzielenie bez użycia nożyczek, przeznaczony do skóry normalnej  (klej akrylowy) do mocowania wszelkiego typu opatrunków w rozmiarze: 2,5 x 500 cm.</t>
  </si>
  <si>
    <t>Tkaninowy plaster  na rolce z ząbkowatymi brzegami pozwalające na dzielenie  przeznaczony do skóry normalnej  (klej akrylowy) do mocowania wszelkiego typu opatrunków w rozmiarze:  5 cm x 500 cm.</t>
  </si>
  <si>
    <t>Jałowy opatrunek stabilizujący wkłucie centralne wykonany na obwodzie z pianki PU (polietylenowej), część centralna wykonana z folii paroprzepuszczalnej (WVTR &gt; 1800 g/24h/1m2) izolującej miejsce wkłucia, w zestawie separator na co najmniej 3 linie i 2 paski do prowadzenia linii po skórze, okres utrzymywania do 5 dni. Rozmiar S- szyjny, L- podobojczykowy.</t>
  </si>
  <si>
    <t>Chłonny opatrunek posiadający jony srebra o działaniu bakteriobójczym złożony z dwóch warstw, wykonany w technologii hydrofiber z poprzecznymi przeszyciami wzmacniającymi opatrunek.</t>
  </si>
  <si>
    <t>Żel hydrokoloidowy umieszczony w przezroczystym lepkim podłożu, sterylny 15g</t>
  </si>
  <si>
    <t xml:space="preserve">PAKIET 5 </t>
  </si>
  <si>
    <t xml:space="preserve">Samoprzylepny opatrunek z wkładem chłonnym oraz przecięciem i centralnym otworem O, umożliwiającym aplikację opatrunku wokół założonego drenu, wykonany z hydrofobowej włókniny, pokryty klejem akrylowym, hipoalergiczny, jałowy
9x10 cm -op.- 30 szt.
</t>
  </si>
  <si>
    <t xml:space="preserve">PAKIET 6 </t>
  </si>
  <si>
    <t>Elastyczny opatrunek stanowiący warstwę kontaktową, wykonany w technologii TLC (lipidokoloidowej). 10 cmx 12 cm</t>
  </si>
  <si>
    <t>Elastyczny opatrunek stanowiący warstwę kontaktową, wykonany w technologii TLC (lipidokoloidowej). 15 cm x 20 cm</t>
  </si>
  <si>
    <t>Miękki, przylegający opatrunek z pianką wykonany w technologii TLC (lipido-koloidowej), składający się z miękkiej przylegającej warstwy TLC połączonej z chłonną wkładką z pianki poliuretanowej  oraz ochronnego, włókninowego podłoża poliuretanowego 10 cm x 10 cm</t>
  </si>
  <si>
    <t>Miękki, przylegający opatrunek z pianką wykonany w technologii TLC (lipido-koloidowej), składający się z miękkiej przylegającej warstwy TLC połączonej z chłonną wkładką z pianki poliuretanowej  oraz ochronnego, włókninowego podłoża poliuretanowego  15 cm x 20 cm</t>
  </si>
  <si>
    <t>Samoprzylepny miękki opatrunek piankowy wykonany w technologii TLC (lipido-koloidowej) składający się z miękkiej przylegającej warstwy TLC połączonej z chłonną wkładką  pianki poliuretanowej, przepuszczalną dla gazów, wodoodpornej zewnętrznej cienkiej warstwy z silikonowym przylepcem na brzegach 10 cm x 10 cm</t>
  </si>
  <si>
    <t>Miękki, przylegający opatrunek z pianką wykonany w technologii TLC (lipido-koloidowej), składający się z miękkiej przylegającej warstwy TLC połączonej z chłonną wkładką z pianki poliuretanowej  oraz ochronnego, włókninowego podłoża poliuretanowego 13 cm x 13 cm</t>
  </si>
  <si>
    <t>Miękki, przylegający opatrunek z pianką wykonany w technologii TLC (lipido-koloidowej), składający się z miękkiej przylegającej warstwy TLC połączonej z chłonną wkładką z pianki poliuretanowej  oraz ochronnego, włókninowego podłoża poliuretanowego 15 cm x 20 cm</t>
  </si>
  <si>
    <t>Miękki, przylegający opatrunek z pianką wykonany w technologii TLC (lipido-koloidowej), składający się z miękkiej przylegającej warstwy TLC połączonej z chłonną wkładką z pianki poliuretanowej  oraz ochronnego, włókninowego podłoża poliuretanowego 20 cm x 20 cm</t>
  </si>
  <si>
    <t>Opatrunek impregnowany solami srebra wykonany w technologii TLC (lipido-koloidowej)10 cm x 12 cm</t>
  </si>
  <si>
    <t>Opatrunek impregnowany solami srebra wykonany w technologii TLC (lipido-koloidowej) 15 cm x 20 cm</t>
  </si>
  <si>
    <t>Opatrunek wykonany w technologii TLC (lipido-koloidowej) zbudowany z włókninowej wkładki wykonanej z włókien charakteryzujących się wysoką chłonnością, kohezyjnością i właściwościami hydro-oczyszczającymi (poliakrylan) 6 cm x 6 cm</t>
  </si>
  <si>
    <t>Opatrunek wykonany w technologii TLC (lipido-koloidowej) zbudowany z włókninowej wkładki wykonanej z włókien charakteryzujących się wysoką chłonnością, kohezyjnością i właściwościami hydro-oczyszczającymi (poliakrylan) 10 cm x 10 cm</t>
  </si>
  <si>
    <t>Opatrunek wykonany w technologii TLC (lipido-koloidowej) zbudowany z włókninowej wkładki wykonanej z włókien charakteryzujących się wysoką chłonnością, kohezyjnością i właściwościami hydro-oczyszczającymi (poliakrylan) 15 cm x 15 cm</t>
  </si>
  <si>
    <t>Opatrunek wykonany w technologii TLC (lipido-koloidowej) zbudowany z włókninowej wkładki wykonanej z włókien charakteryzujących się wysoką chłonnością, kohezyjnością i właściwościami hydro-oczyszczającymi (poliakrylan) 15 cm x 20 cm</t>
  </si>
  <si>
    <t>Opatrunek wykonany w technologii TLC (lipido-koloidowej) zbudowany z włókninowej wkładki wykonanej z włókien charakteryzujących się wysoką chłonnością, kohezyjnością i właściwościami hydro-oczyszczającymi (poliakrylan). Matryca TLC impregnowana srebrem 6 cm x 6 cm</t>
  </si>
  <si>
    <t>Opatrunek wykonany w technologii TLC (lipido-koloidowej) zbudowany z włókninowej wkładki wykonanej z włókien charakteryzujących się wysoką chłonnością, kohezyjnością i właściwościami hydro-oczyszczającymi (poliakrylan). Matryca TLC impregnowana srebrem 10 cm x 10 cm</t>
  </si>
  <si>
    <t>Opatrunek wykonany w technologii TLC (lipido-koloidowej) zbudowany z włókninowej wkładki wykonanej z włókien charakteryzujących się wysoką chłonnością, kohezyjnością i właściwościami hydro-oczyszczającymi (poliakrylan). Matryca TLC impregnowana srebrem 15 cm x 20 cm</t>
  </si>
  <si>
    <t>Opatrunek zbudowany z włókninowej wkładki wykonanej z włókien charakteryzujących się wysoką chłonnością, kohezyjnością i właściwościami hydro-oczyszczającymi (poliakrylan). 40 cm x 5 cm</t>
  </si>
  <si>
    <t>Elastyczny opatrunek stanowiący warstwę kontaktową, wykonany w technologii lipidokoloidowej zawierającej cząsteczki nanooligosacharydów (TLC – NOSF) 10 cm x 12 cm</t>
  </si>
  <si>
    <t>Elastyczny opatrunek stanowiący warstwę kontaktową, wykonany w technologii lipidokoloidowej zawierającej cząsteczki nanooligosacharydów (TLC – NOSF) 15 cm x 20 cm</t>
  </si>
  <si>
    <t>Opatrunek wykonany w technologii lipidokoloidowej zawierającej cząsteczki nanooligosacharydów (TLC – NOSF) zbudowany z włókninowej wkładki wykonanej z włókien charakteryzujących się wysoką chłonnością, kohezyjnością i właściwościami hydro-oczyszczającymi (poliakrylan) 10 cm x 12 cm</t>
  </si>
  <si>
    <t>Opatrunek wykonany w technologii lipidokoloidowej zawierającej cząsteczki nanooligosacharydów (TLC – NOSF) zbudowany z włókninowej wkładki wykonanej z włókien charakteryzujących się wysoką chłonnością, kohezyjnością i właściwościami hydro-oczyszczającymi (poliakrylan) 15 cm x 20 cm</t>
  </si>
  <si>
    <t>Samoprzylepny, miękki opatrunek wykonany w technologii lipidokoloidowej zawierającej cząsteczki nanooligosacharydów (TLC – NOSF) zbudowany z włókien poliabsorbentu (poliakrylan) oraz z chłonnej wkładki z pianki poliuretanowej, przepuszczalnej dla gazów, wodoodpornej zewnętrznej cienkiej warstwy z silikonowym przylepcem na brzegach 12 cm x 12 cm</t>
  </si>
  <si>
    <t>Samoprzylepny, miękki opatrunek wykonany w technologii lipidokoloidowej zawierającej cząsteczki nanooligosacharydów (TLC – NOSF) zbudowany z włókien poliabsorbentu (poliakrylan) oraz z chłonnej wkładki z pianki poliuretanowej, przepuszczalnej dla gazów, wodoodpornej zewnętrznej cienkiej warstwy z silikonowym przylepcem na brzegach 15 cm x 20 cm</t>
  </si>
  <si>
    <t>Olejek do pielęgnacji skóry w sprayu, bogaty w glicerydy kwasów tłuszczowych (olej kukurydziany: 99%) i zawierający aromat anyżkowy (1%). Zapobiega odleżynom w obszarze miednicy u pacjentów narażonych na powstanie odleżyn lub ranom spowodowanym długotrwałym noszeniem masek lub okularów ochronnych u pracowników służby zdrowia lub osób mających liczne kontakty. Opakowanie 20 ml</t>
  </si>
  <si>
    <t xml:space="preserve">Olejek do pielęgnacji skóry w sprayu, bogaty w glicerydy kwasów tłuszczowych (olej kukurydziany: 99%) i zawierający aromat anyżkowy (1%). Zapobiega odleżynom w obszarze miednicy u pacjentów narażonych na powstanie odleżyn lub ranom spowodowanym długotrwałym noszeniem masek lub okularów ochronnych u pracowników służby zdrowia lub osób mających liczne kontakty 
Opakowanie 50 ml
</t>
  </si>
  <si>
    <t xml:space="preserve">PAKIET 7 </t>
  </si>
  <si>
    <t>Opatrunek po iniekcyjny, jałowy wykonany z folii PE transparentny z perforacją 0,3 mm na całej powierzchni, z nieprzywierającym centralnie umieszczonym wkładem z mieszaniny wysoko chłonnych włókien wiskozowych, sterylizowany tlenkiem etylenu. Opatrunek pakowany w opakowanie papier/papier po 1 szt., rozmiar 3,1cmx 7,2cm. Opakowanie handlowe 100szt.</t>
  </si>
  <si>
    <t>Dwuczęściowy stabilizator złożony z części mocowanej do skóry i części mocującej dren do stabilizacji  różnego rodzaju drenów i cewników. Część stabilizatora mocowana do skóry pacjenta wykonana z samoprzylepnej folii z mikroperforacjami. Część mocująca dren jest zintegrowana z częścią przyklejaną do skóry pacjenta i posiada dodatkowy przylepiec – rzep oraz przylepne pole dla lepszej stabilizacji rurki medycznej. Kolor biały i przezroczysty. Pokryty hypoalergicznym klejem. Przylepiec niejałowy. Rozmiar 9 cm x 3 cm. Pakowane po 50 sztuk.</t>
  </si>
  <si>
    <t>Samoprzylepny opatrunek z oddychającą, nieklejącą kieszenią z zewnętrzną warstwą odporną na kontakt z wodą i drobnoustrojami zapewniającą odpowiednią ochronę końcówek cewników dializacyjnych, górna część mocująca wykonana z samoprzylepnej, oddychającej, wodoodpornej folii poliuretanowej stanowiącej barierę przed kontaktem z wodą i zanieczyszczeniami, dodatkowo samoprzylepny pasek w dolnej części opatrunku stabilizujący kieszeń wykonany z hydrofobowej włókniny. 24 cm x 10 cm. Opakowanie pojedyncze papier-folia. Kartonik a'25.</t>
  </si>
  <si>
    <t>Dwuczęściowy stabilizator złożony z części mocowanej do skóry i części mocującej dren do stabilizacji  różnego rodzaju drenów i cewników. Część stabilizatora mocowana do skóry pacjenta wykonana z włókniny. Część mocująca dren jest zintegrowana z częścią przyklejaną do skóry pacjenta i posiada dodatkowy przylepiec – niebieski rzep oraz przylepne pole dla lepszej stabilizacji rurki medycznej. Pokryty hypoalergicznym klejem. Przylepiec niejałowy, rozmiar 9 cm x 4 cm. Opakowanie pojedyńcze papier-folia. Opakowanie zbiorcze kartonik a'50.</t>
  </si>
  <si>
    <t>Kompres włókninowy jałowy, 4 warstwowy, rozmiar 10 cmx10cm, gramatura 40 g/m2, pakowany w opakowanie papier - folia. Liczba sztuk  w opakowaniu 3. Klasa IIa, reguła 7, sterylizowany tlenkiem etylenu.</t>
  </si>
  <si>
    <t>Przylepiec uniwersalny z folii polietylenowej z mikroperforacjami na całej długości i szerokości ułatwiającymi dzielenie bez użycia nożyczek, na rolce, z klejem akrylowym, niejałowy, pakowany w kartonik po12 szt., rozmiar 2,5 cm x 9,14 m</t>
  </si>
  <si>
    <t>Przylepiec stabilizujący do rurki intubacyjnej. Skład zestawu: 2 podkładki  i 1 pasek o dł.16 mm x 40 cm. Podkładki z samoprzylepnej włókniny z mikroperforacjami  i warstwą rzepu na stronie wierzchniej. Pasek z włókniny, mocowany do warstwy rzepa podkładki. W środkowej części paska przylepne pole, dla lepszej stabilizacji rurki. Kolor biały,niejałowy.</t>
  </si>
  <si>
    <t>Gaza opatrunkowa kopertowa, jałowa. Klasa IIa, reguła 7. 1/2m2 Liczba sztuk w opakowaniu jednostkowym 1 szt. Nitkowość 13N. Pakowane po 50 sztuk</t>
  </si>
  <si>
    <t>Gaza opatrunkowa kopertowa, jałowa. Klasa IIa, reguła 7. 1m2.  Liczba sztuk w opakowaniu jednostkowym 1 szt. Nitkowość 13N. Pakowane po 25 sztuk</t>
  </si>
  <si>
    <t>Gaza opatrunkowa kopertowa, niejałowa. Klasa IIa, reguła 7, 1m2 Liczba sztuk w opakowaniu jednostkowym 1 szt. Nitkowość 13N. Spełnia wymogi aktualnej normy EN 14079. Pakowane po 25 sztuk</t>
  </si>
  <si>
    <t>Sterylna kieszeń samoprzylepna jednokomorowa o rozmiarze  30 cm x 40 cm- Sterylna kieszeń samoprzylepna na narzędzia wyposażona w taśmę samoprzylepną umożliwiająca umocowanie kieszeni. Wykonana z przeźroczystej folii polietylenowej 0.065 mm. Sterylizowane radiacyjnie. Opakowanie folia-papier wyposażone w informację o kierunku  otwierania oraz 4 etykiety samoprzylepne typu TAG służące do archiwizacji danych. Na każdej etykiecie samoprzylepnej,  znajdują się następujące informacje : numer ref., data ważności, nr serii, dane wytwórcy oraz kod kreskowy. Osłona pakowana podwójnie, poprzez dodatkowe zapakowanie w woreczek foliowy.</t>
  </si>
  <si>
    <t>Kompres włókninowy jałowy, 4 warstwowy, rozmiar 7,5cm x 7,5cm, gramatura 40 g/m2, pakowany w opakowanie papier - folia. Liczba sztuk  w opakowaniu 3. Opakowanie zbiorcze 25. Klasa IIa, reguła 7, sterylizowany tlenkiem etylenu. Spełnia wymogi aktualnej normy PN-EN 1644-1; PN-EN 1644-2</t>
  </si>
  <si>
    <t>kompres żelowy ciepło- zimno wykonany z wytrzymałej folii wewnątrz której znajduję się wkład żelowy, można go ochładzać lub ogrzewać, wielorazowego użytku, w zestawie z pokrowcem włókninowym o wymiarach 16 cm x 26 cm. Pakowane po 20 sztuk</t>
  </si>
  <si>
    <t>kompres żelowy ciepło- zimno wykonany z wytrzymałej folii wewnątrz której znajduję się wkład żelowy, można go ochładzać lub ogrzewać, wielorazowego użytku, w zestawie z pokrowcem włókninowym o wymiarach 21 cm x 38 cm. Pakowane po 8 sztuk</t>
  </si>
  <si>
    <t>kompres żelowy ciepło- zimno wykonany z wytrzymałej folii wewnątrz której znajduję się wkład żelowy, można go ochładzać lub ogrzewać, wielorazowego użytku, w zestawie z pokrowcem włókninowym o wymiarach 30cm x 40 cm. Pakowane po 5 sztuk</t>
  </si>
  <si>
    <t>Przylepiec uniwersalny z folii polietylenowej z mikroperforacjami na całej długości i szerokości ułatwiającymi dzielenie bez użycia nożyczek, na rolce, z klejem akrylowym, niejałowy, pakowany w kartonik po12 szt., rozmiar 2,5 cm x 9,14 m.</t>
  </si>
  <si>
    <t xml:space="preserve">.................................................................            
      (podpisy osoby/osób uprawnionej/uprawnionych    
 do reprezentowania Wykonawcy)
</t>
  </si>
  <si>
    <t>nazwa handlowa produktu, producent, nr katalogowy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</si>
</sst>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zł&quot;"/>
    <numFmt numFmtId="168" formatCode="_-* #,##0.00\ _z_ł_-;\-* #,##0.00\ _z_ł_-;_-* &quot;-&quot;??\ _z_ł_-;_-@_-"/>
    <numFmt numFmtId="169" formatCode="[$-415]General"/>
  </numFmts>
  <fonts count="12" x14ac:knownFonts="1">
    <font>
      <sz val="11"/>
      <color theme="1"/>
      <name val="Calibri"/>
      <family val="2"/>
      <charset val="238"/>
      <scheme val="minor"/>
    </font>
    <font>
      <b/>
      <sz val="11"/>
      <color theme="1"/>
      <name val="Calibri"/>
      <family val="2"/>
      <charset val="238"/>
      <scheme val="minor"/>
    </font>
    <font>
      <b/>
      <sz val="9"/>
      <color theme="1"/>
      <name val="Century Gothic"/>
      <family val="2"/>
      <charset val="238"/>
    </font>
    <font>
      <sz val="9"/>
      <color theme="1"/>
      <name val="Century Gothic"/>
      <family val="2"/>
      <charset val="238"/>
    </font>
    <font>
      <vertAlign val="superscript"/>
      <sz val="9"/>
      <color theme="1"/>
      <name val="Century Gothic"/>
      <family val="2"/>
      <charset val="238"/>
    </font>
    <font>
      <b/>
      <sz val="11"/>
      <color theme="1"/>
      <name val="Century Gothic"/>
      <family val="2"/>
      <charset val="238"/>
    </font>
    <font>
      <b/>
      <sz val="10"/>
      <color theme="1"/>
      <name val="Century Gothic"/>
      <family val="2"/>
      <charset val="238"/>
    </font>
    <font>
      <sz val="10"/>
      <color theme="1"/>
      <name val="Calibri"/>
      <family val="2"/>
      <charset val="238"/>
      <scheme val="minor"/>
    </font>
    <font>
      <sz val="9"/>
      <color theme="1"/>
      <name val="Calibri"/>
      <family val="2"/>
      <charset val="238"/>
      <scheme val="minor"/>
    </font>
    <font>
      <sz val="9"/>
      <color rgb="FF000000"/>
      <name val="Century Gothic"/>
      <family val="2"/>
      <charset val="238"/>
    </font>
    <font>
      <sz val="11"/>
      <color theme="1"/>
      <name val="Calibri"/>
      <family val="2"/>
      <charset val="238"/>
      <scheme val="minor"/>
    </font>
    <font>
      <sz val="11"/>
      <color rgb="FF000000"/>
      <name val="Calibri"/>
      <family val="2"/>
      <charset val="238"/>
    </font>
  </fonts>
  <fills count="4">
    <fill>
      <patternFill patternType="none"/>
    </fill>
    <fill>
      <patternFill patternType="gray125"/>
    </fill>
    <fill>
      <patternFill patternType="solid">
        <fgColor theme="4"/>
        <bgColor indexed="64"/>
      </patternFill>
    </fill>
    <fill>
      <patternFill patternType="solid">
        <fgColor rgb="FFC0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style="medium">
        <color rgb="FF000000"/>
      </bottom>
      <diagonal/>
    </border>
    <border>
      <left style="medium">
        <color rgb="FF000000"/>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s>
  <cellStyleXfs count="4">
    <xf numFmtId="0" fontId="0" fillId="0" borderId="0"/>
    <xf numFmtId="169" fontId="11" fillId="0" borderId="0" applyBorder="0" applyProtection="0"/>
    <xf numFmtId="0" fontId="11" fillId="0" borderId="0"/>
    <xf numFmtId="168" fontId="10" fillId="0" borderId="0" applyFont="0" applyFill="0" applyBorder="0" applyAlignment="0" applyProtection="0"/>
  </cellStyleXfs>
  <cellXfs count="76">
    <xf numFmtId="0" fontId="0" fillId="0" borderId="0" xfId="0"/>
    <xf numFmtId="0" fontId="2" fillId="0" borderId="0" xfId="0" applyFont="1"/>
    <xf numFmtId="0" fontId="3" fillId="0" borderId="0" xfId="0" applyFont="1" applyAlignment="1">
      <alignment vertical="center" wrapText="1"/>
    </xf>
    <xf numFmtId="0" fontId="3" fillId="0" borderId="5" xfId="0" applyFont="1" applyBorder="1" applyAlignment="1">
      <alignment horizontal="center" vertical="center" wrapText="1"/>
    </xf>
    <xf numFmtId="0" fontId="3" fillId="0" borderId="0" xfId="0" applyFont="1"/>
    <xf numFmtId="0" fontId="3" fillId="0" borderId="5" xfId="0" applyFont="1" applyBorder="1" applyAlignment="1">
      <alignment vertical="center" wrapText="1"/>
    </xf>
    <xf numFmtId="0" fontId="3" fillId="0" borderId="0" xfId="0" applyFont="1" applyAlignment="1">
      <alignment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wrapText="1"/>
    </xf>
    <xf numFmtId="0" fontId="3" fillId="0" borderId="0" xfId="0" applyFont="1" applyAlignment="1">
      <alignment horizontal="left" wrapText="1"/>
    </xf>
    <xf numFmtId="0" fontId="3" fillId="0" borderId="1" xfId="0" applyFont="1" applyBorder="1" applyAlignment="1">
      <alignment wrapText="1"/>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xf numFmtId="0" fontId="7" fillId="0" borderId="0" xfId="0" applyFont="1"/>
    <xf numFmtId="0" fontId="3" fillId="0" borderId="1" xfId="0" applyFont="1" applyBorder="1"/>
    <xf numFmtId="0" fontId="8" fillId="0" borderId="0" xfId="0" applyFont="1"/>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6" fillId="2" borderId="1" xfId="0" applyFont="1" applyFill="1" applyBorder="1"/>
    <xf numFmtId="0" fontId="6" fillId="2" borderId="1" xfId="0" applyFont="1" applyFill="1" applyBorder="1" applyAlignment="1">
      <alignment horizontal="center" vertical="center" wrapText="1"/>
    </xf>
    <xf numFmtId="0" fontId="5" fillId="0" borderId="0" xfId="0" applyFont="1"/>
    <xf numFmtId="0" fontId="1" fillId="0" borderId="0" xfId="0" applyFont="1"/>
    <xf numFmtId="164" fontId="5" fillId="0" borderId="0" xfId="0" applyNumberFormat="1" applyFont="1"/>
    <xf numFmtId="164" fontId="6"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64" fontId="3" fillId="0" borderId="0" xfId="0" applyNumberFormat="1" applyFont="1" applyBorder="1" applyAlignment="1"/>
    <xf numFmtId="164" fontId="0" fillId="0" borderId="0" xfId="0" applyNumberFormat="1"/>
    <xf numFmtId="9" fontId="3" fillId="0" borderId="1" xfId="0" applyNumberFormat="1" applyFont="1" applyBorder="1" applyAlignment="1">
      <alignment horizontal="center" vertical="center" wrapText="1"/>
    </xf>
    <xf numFmtId="164" fontId="2" fillId="0" borderId="1" xfId="0" applyNumberFormat="1" applyFont="1" applyBorder="1"/>
    <xf numFmtId="164" fontId="3" fillId="0" borderId="0" xfId="0" applyNumberFormat="1" applyFont="1"/>
    <xf numFmtId="164" fontId="2" fillId="0" borderId="1" xfId="0" applyNumberFormat="1" applyFont="1" applyBorder="1" applyAlignment="1">
      <alignment horizontal="center" vertical="center" wrapText="1"/>
    </xf>
    <xf numFmtId="0" fontId="9" fillId="0" borderId="1" xfId="0" applyFont="1" applyBorder="1" applyAlignment="1">
      <alignment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0" fontId="3" fillId="0" borderId="1"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horizontal="center" vertical="center" wrapText="1"/>
    </xf>
    <xf numFmtId="164" fontId="9" fillId="0" borderId="7"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3" fillId="0" borderId="1" xfId="0" applyFont="1" applyBorder="1" applyAlignment="1">
      <alignment horizontal="left" wrapText="1"/>
    </xf>
    <xf numFmtId="164" fontId="1" fillId="0" borderId="1" xfId="0" applyNumberFormat="1" applyFont="1" applyBorder="1"/>
    <xf numFmtId="164" fontId="1" fillId="0" borderId="1" xfId="0" applyNumberFormat="1" applyFont="1" applyBorder="1" applyAlignment="1">
      <alignment horizontal="center" wrapText="1"/>
    </xf>
    <xf numFmtId="164" fontId="9"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9"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0" xfId="0" applyFont="1" applyAlignment="1">
      <alignment vertical="center" wrapText="1"/>
    </xf>
    <xf numFmtId="164" fontId="2" fillId="0" borderId="1" xfId="0" applyNumberFormat="1" applyFont="1" applyBorder="1" applyAlignment="1">
      <alignment horizontal="center" vertical="center"/>
    </xf>
    <xf numFmtId="164" fontId="0" fillId="0" borderId="1" xfId="0" applyNumberFormat="1" applyBorder="1"/>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0" fillId="0" borderId="0" xfId="0" applyFill="1"/>
    <xf numFmtId="0" fontId="8" fillId="0" borderId="0" xfId="0" applyFont="1" applyFill="1"/>
    <xf numFmtId="0" fontId="5" fillId="3" borderId="1"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xf>
    <xf numFmtId="0" fontId="3" fillId="0" borderId="0" xfId="0" applyFont="1" applyAlignment="1">
      <alignment horizontal="center"/>
    </xf>
    <xf numFmtId="164" fontId="3" fillId="0" borderId="0" xfId="0" applyNumberFormat="1" applyFont="1" applyAlignment="1">
      <alignment horizontal="center" vertical="center" wrapText="1"/>
    </xf>
    <xf numFmtId="164" fontId="3" fillId="0" borderId="0" xfId="0" applyNumberFormat="1" applyFont="1" applyAlignment="1">
      <alignment horizontal="center" vertical="center"/>
    </xf>
  </cellXfs>
  <cellStyles count="4">
    <cellStyle name="Dziesiętny 2" xfId="3"/>
    <cellStyle name="Excel Built-in Normal" xfId="1"/>
    <cellStyle name="Excel Built-in Normal 2" xfId="2"/>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82"/>
  <sheetViews>
    <sheetView tabSelected="1" topLeftCell="A175" zoomScaleNormal="100" workbookViewId="0">
      <selection activeCell="J179" sqref="J179"/>
    </sheetView>
  </sheetViews>
  <sheetFormatPr defaultRowHeight="15.75" x14ac:dyDescent="0.3"/>
  <cols>
    <col min="1" max="1" width="3.7109375" customWidth="1"/>
    <col min="2" max="2" width="41.5703125" customWidth="1"/>
    <col min="3" max="3" width="9.140625" style="4"/>
    <col min="5" max="5" width="14.28515625" style="30" customWidth="1"/>
    <col min="7" max="7" width="14.140625" style="30" customWidth="1"/>
    <col min="8" max="8" width="13.7109375" style="30" customWidth="1"/>
    <col min="9" max="9" width="14.5703125" style="30" customWidth="1"/>
    <col min="10" max="10" width="32" customWidth="1"/>
  </cols>
  <sheetData>
    <row r="3" spans="1:10" ht="15" x14ac:dyDescent="0.25">
      <c r="B3" s="72" t="s">
        <v>24</v>
      </c>
      <c r="C3" s="72"/>
      <c r="D3" s="72"/>
      <c r="E3" s="72"/>
    </row>
    <row r="5" spans="1:10" s="24" customFormat="1" ht="15" x14ac:dyDescent="0.25">
      <c r="A5" s="66" t="s">
        <v>142</v>
      </c>
      <c r="B5" s="66"/>
      <c r="C5" s="1"/>
      <c r="D5" s="23"/>
      <c r="E5" s="25"/>
      <c r="F5" s="23"/>
      <c r="G5" s="25"/>
      <c r="H5" s="25"/>
      <c r="I5" s="25"/>
      <c r="J5" s="23"/>
    </row>
    <row r="6" spans="1:10" s="16" customFormat="1" ht="38.25" x14ac:dyDescent="0.2">
      <c r="A6" s="21" t="s">
        <v>0</v>
      </c>
      <c r="B6" s="22" t="s">
        <v>1</v>
      </c>
      <c r="C6" s="12" t="s">
        <v>2</v>
      </c>
      <c r="D6" s="12" t="s">
        <v>3</v>
      </c>
      <c r="E6" s="26" t="s">
        <v>4</v>
      </c>
      <c r="F6" s="22" t="s">
        <v>5</v>
      </c>
      <c r="G6" s="26" t="s">
        <v>6</v>
      </c>
      <c r="H6" s="26" t="s">
        <v>7</v>
      </c>
      <c r="I6" s="26" t="s">
        <v>8</v>
      </c>
      <c r="J6" s="22" t="s">
        <v>197</v>
      </c>
    </row>
    <row r="7" spans="1:10" s="18" customFormat="1" ht="42.75" x14ac:dyDescent="0.2">
      <c r="A7" s="13" t="s">
        <v>9</v>
      </c>
      <c r="B7" s="8" t="s">
        <v>25</v>
      </c>
      <c r="C7" s="13" t="s">
        <v>26</v>
      </c>
      <c r="D7" s="13">
        <v>700</v>
      </c>
      <c r="E7" s="27">
        <v>0.74</v>
      </c>
      <c r="F7" s="31">
        <v>0.08</v>
      </c>
      <c r="G7" s="27">
        <f>E7*F7+E7</f>
        <v>0.79920000000000002</v>
      </c>
      <c r="H7" s="27">
        <f>E7*D7</f>
        <v>518</v>
      </c>
      <c r="I7" s="27">
        <f>G7*D7</f>
        <v>559.44000000000005</v>
      </c>
      <c r="J7" s="13"/>
    </row>
    <row r="8" spans="1:10" s="18" customFormat="1" ht="55.5" customHeight="1" x14ac:dyDescent="0.2">
      <c r="A8" s="13" t="s">
        <v>10</v>
      </c>
      <c r="B8" s="7" t="s">
        <v>27</v>
      </c>
      <c r="C8" s="13" t="s">
        <v>26</v>
      </c>
      <c r="D8" s="19">
        <v>11000</v>
      </c>
      <c r="E8" s="28">
        <v>1.32</v>
      </c>
      <c r="F8" s="31">
        <v>0.08</v>
      </c>
      <c r="G8" s="27">
        <f t="shared" ref="G8:G21" si="0">E8*F8+E8</f>
        <v>1.4256</v>
      </c>
      <c r="H8" s="27">
        <f t="shared" ref="H8:H21" si="1">E8*D8</f>
        <v>14520</v>
      </c>
      <c r="I8" s="27">
        <f t="shared" ref="I8:I21" si="2">G8*D8</f>
        <v>15681.6</v>
      </c>
      <c r="J8" s="14"/>
    </row>
    <row r="9" spans="1:10" s="18" customFormat="1" ht="28.5" x14ac:dyDescent="0.2">
      <c r="A9" s="13" t="s">
        <v>11</v>
      </c>
      <c r="B9" s="8" t="s">
        <v>45</v>
      </c>
      <c r="C9" s="13" t="s">
        <v>26</v>
      </c>
      <c r="D9" s="14">
        <v>50</v>
      </c>
      <c r="E9" s="28">
        <v>1.53</v>
      </c>
      <c r="F9" s="31">
        <v>0.08</v>
      </c>
      <c r="G9" s="27">
        <f t="shared" si="0"/>
        <v>1.6524000000000001</v>
      </c>
      <c r="H9" s="27">
        <f t="shared" si="1"/>
        <v>76.5</v>
      </c>
      <c r="I9" s="27">
        <f t="shared" si="2"/>
        <v>82.62</v>
      </c>
      <c r="J9" s="14"/>
    </row>
    <row r="10" spans="1:10" s="18" customFormat="1" ht="45" customHeight="1" x14ac:dyDescent="0.2">
      <c r="A10" s="13" t="s">
        <v>12</v>
      </c>
      <c r="B10" s="7" t="s">
        <v>28</v>
      </c>
      <c r="C10" s="14" t="s">
        <v>29</v>
      </c>
      <c r="D10" s="14">
        <v>3000</v>
      </c>
      <c r="E10" s="28">
        <v>1</v>
      </c>
      <c r="F10" s="31">
        <v>0.08</v>
      </c>
      <c r="G10" s="27">
        <f t="shared" si="0"/>
        <v>1.08</v>
      </c>
      <c r="H10" s="27">
        <f t="shared" si="1"/>
        <v>3000</v>
      </c>
      <c r="I10" s="27">
        <f t="shared" si="2"/>
        <v>3240</v>
      </c>
      <c r="J10" s="14"/>
    </row>
    <row r="11" spans="1:10" s="18" customFormat="1" ht="27.75" customHeight="1" x14ac:dyDescent="0.2">
      <c r="A11" s="13" t="s">
        <v>13</v>
      </c>
      <c r="B11" s="8" t="s">
        <v>44</v>
      </c>
      <c r="C11" s="14" t="s">
        <v>26</v>
      </c>
      <c r="D11" s="14">
        <v>30</v>
      </c>
      <c r="E11" s="28">
        <v>5.39</v>
      </c>
      <c r="F11" s="31">
        <v>0.08</v>
      </c>
      <c r="G11" s="27">
        <f t="shared" si="0"/>
        <v>5.8211999999999993</v>
      </c>
      <c r="H11" s="27">
        <f t="shared" si="1"/>
        <v>161.69999999999999</v>
      </c>
      <c r="I11" s="27">
        <f t="shared" si="2"/>
        <v>174.63599999999997</v>
      </c>
      <c r="J11" s="14"/>
    </row>
    <row r="12" spans="1:10" s="18" customFormat="1" ht="51" customHeight="1" x14ac:dyDescent="0.3">
      <c r="A12" s="13" t="s">
        <v>14</v>
      </c>
      <c r="B12" s="10" t="s">
        <v>30</v>
      </c>
      <c r="C12" s="14" t="s">
        <v>29</v>
      </c>
      <c r="D12" s="14">
        <v>200</v>
      </c>
      <c r="E12" s="28">
        <v>1.3</v>
      </c>
      <c r="F12" s="31">
        <v>0.08</v>
      </c>
      <c r="G12" s="27">
        <f t="shared" si="0"/>
        <v>1.4040000000000001</v>
      </c>
      <c r="H12" s="27">
        <f t="shared" si="1"/>
        <v>260</v>
      </c>
      <c r="I12" s="27">
        <f t="shared" si="2"/>
        <v>280.8</v>
      </c>
      <c r="J12" s="14"/>
    </row>
    <row r="13" spans="1:10" s="18" customFormat="1" ht="42.75" customHeight="1" x14ac:dyDescent="0.2">
      <c r="A13" s="13" t="s">
        <v>15</v>
      </c>
      <c r="B13" s="8" t="s">
        <v>31</v>
      </c>
      <c r="C13" s="14" t="s">
        <v>29</v>
      </c>
      <c r="D13" s="19">
        <v>4500</v>
      </c>
      <c r="E13" s="28">
        <v>0.28000000000000003</v>
      </c>
      <c r="F13" s="31">
        <v>0.08</v>
      </c>
      <c r="G13" s="27">
        <f t="shared" si="0"/>
        <v>0.3024</v>
      </c>
      <c r="H13" s="27">
        <f t="shared" si="1"/>
        <v>1260.0000000000002</v>
      </c>
      <c r="I13" s="27">
        <f t="shared" si="2"/>
        <v>1360.8</v>
      </c>
      <c r="J13" s="14"/>
    </row>
    <row r="14" spans="1:10" s="18" customFormat="1" ht="28.5" x14ac:dyDescent="0.2">
      <c r="A14" s="13" t="s">
        <v>16</v>
      </c>
      <c r="B14" s="8" t="s">
        <v>32</v>
      </c>
      <c r="C14" s="14" t="s">
        <v>29</v>
      </c>
      <c r="D14" s="14">
        <v>300</v>
      </c>
      <c r="E14" s="28">
        <v>0.2</v>
      </c>
      <c r="F14" s="31">
        <v>0.08</v>
      </c>
      <c r="G14" s="27">
        <f t="shared" si="0"/>
        <v>0.21600000000000003</v>
      </c>
      <c r="H14" s="27">
        <f t="shared" si="1"/>
        <v>60</v>
      </c>
      <c r="I14" s="27">
        <f t="shared" si="2"/>
        <v>64.800000000000011</v>
      </c>
      <c r="J14" s="14"/>
    </row>
    <row r="15" spans="1:10" s="18" customFormat="1" ht="48" customHeight="1" x14ac:dyDescent="0.2">
      <c r="A15" s="13" t="s">
        <v>17</v>
      </c>
      <c r="B15" s="7" t="s">
        <v>33</v>
      </c>
      <c r="C15" s="14" t="s">
        <v>29</v>
      </c>
      <c r="D15" s="14">
        <v>200</v>
      </c>
      <c r="E15" s="28">
        <v>0.41</v>
      </c>
      <c r="F15" s="31">
        <v>0.08</v>
      </c>
      <c r="G15" s="27">
        <f t="shared" si="0"/>
        <v>0.44279999999999997</v>
      </c>
      <c r="H15" s="27">
        <f t="shared" si="1"/>
        <v>82</v>
      </c>
      <c r="I15" s="27">
        <f t="shared" si="2"/>
        <v>88.559999999999988</v>
      </c>
      <c r="J15" s="14"/>
    </row>
    <row r="16" spans="1:10" s="18" customFormat="1" ht="72" customHeight="1" x14ac:dyDescent="0.3">
      <c r="A16" s="13" t="s">
        <v>18</v>
      </c>
      <c r="B16" s="11" t="s">
        <v>34</v>
      </c>
      <c r="C16" s="14" t="s">
        <v>29</v>
      </c>
      <c r="D16" s="14">
        <v>1000</v>
      </c>
      <c r="E16" s="28">
        <v>2.6</v>
      </c>
      <c r="F16" s="31">
        <v>0.08</v>
      </c>
      <c r="G16" s="27">
        <f t="shared" si="0"/>
        <v>2.8080000000000003</v>
      </c>
      <c r="H16" s="27">
        <f t="shared" si="1"/>
        <v>2600</v>
      </c>
      <c r="I16" s="27">
        <f t="shared" si="2"/>
        <v>2808.0000000000005</v>
      </c>
      <c r="J16" s="14"/>
    </row>
    <row r="17" spans="1:10" s="18" customFormat="1" ht="81" customHeight="1" x14ac:dyDescent="0.3">
      <c r="A17" s="13" t="s">
        <v>19</v>
      </c>
      <c r="B17" s="9" t="s">
        <v>36</v>
      </c>
      <c r="C17" s="14" t="s">
        <v>29</v>
      </c>
      <c r="D17" s="14">
        <v>1000</v>
      </c>
      <c r="E17" s="28">
        <v>2.6</v>
      </c>
      <c r="F17" s="31">
        <v>0.08</v>
      </c>
      <c r="G17" s="27">
        <f t="shared" si="0"/>
        <v>2.8080000000000003</v>
      </c>
      <c r="H17" s="27">
        <f t="shared" si="1"/>
        <v>2600</v>
      </c>
      <c r="I17" s="27">
        <f t="shared" si="2"/>
        <v>2808.0000000000005</v>
      </c>
      <c r="J17" s="14"/>
    </row>
    <row r="18" spans="1:10" s="18" customFormat="1" ht="81.75" customHeight="1" x14ac:dyDescent="0.2">
      <c r="A18" s="13" t="s">
        <v>20</v>
      </c>
      <c r="B18" s="8" t="s">
        <v>37</v>
      </c>
      <c r="C18" s="14" t="s">
        <v>29</v>
      </c>
      <c r="D18" s="14">
        <v>100</v>
      </c>
      <c r="E18" s="28">
        <v>1.25</v>
      </c>
      <c r="F18" s="31">
        <v>0.08</v>
      </c>
      <c r="G18" s="27">
        <f t="shared" si="0"/>
        <v>1.35</v>
      </c>
      <c r="H18" s="27">
        <f t="shared" si="1"/>
        <v>125</v>
      </c>
      <c r="I18" s="27">
        <f t="shared" si="2"/>
        <v>135</v>
      </c>
      <c r="J18" s="14"/>
    </row>
    <row r="19" spans="1:10" s="18" customFormat="1" ht="42.75" x14ac:dyDescent="0.3">
      <c r="A19" s="13" t="s">
        <v>21</v>
      </c>
      <c r="B19" s="9" t="s">
        <v>38</v>
      </c>
      <c r="C19" s="14" t="s">
        <v>39</v>
      </c>
      <c r="D19" s="14">
        <v>1800</v>
      </c>
      <c r="E19" s="28">
        <v>6.7</v>
      </c>
      <c r="F19" s="31">
        <v>0.08</v>
      </c>
      <c r="G19" s="27">
        <f t="shared" si="0"/>
        <v>7.2360000000000007</v>
      </c>
      <c r="H19" s="27">
        <f t="shared" si="1"/>
        <v>12060</v>
      </c>
      <c r="I19" s="27">
        <f t="shared" si="2"/>
        <v>13024.800000000001</v>
      </c>
      <c r="J19" s="14"/>
    </row>
    <row r="20" spans="1:10" s="65" customFormat="1" ht="53.25" customHeight="1" x14ac:dyDescent="0.2">
      <c r="A20" s="58" t="s">
        <v>22</v>
      </c>
      <c r="B20" s="59" t="s">
        <v>40</v>
      </c>
      <c r="C20" s="51" t="s">
        <v>41</v>
      </c>
      <c r="D20" s="51">
        <v>7000</v>
      </c>
      <c r="E20" s="61">
        <v>0.43</v>
      </c>
      <c r="F20" s="62">
        <v>0.08</v>
      </c>
      <c r="G20" s="63">
        <f t="shared" si="0"/>
        <v>0.46439999999999998</v>
      </c>
      <c r="H20" s="63">
        <f t="shared" si="1"/>
        <v>3010</v>
      </c>
      <c r="I20" s="63">
        <f t="shared" si="2"/>
        <v>3250.7999999999997</v>
      </c>
      <c r="J20" s="51"/>
    </row>
    <row r="21" spans="1:10" s="18" customFormat="1" ht="42.75" x14ac:dyDescent="0.2">
      <c r="A21" s="13" t="s">
        <v>23</v>
      </c>
      <c r="B21" s="8" t="s">
        <v>42</v>
      </c>
      <c r="C21" s="14" t="s">
        <v>29</v>
      </c>
      <c r="D21" s="14">
        <v>3000</v>
      </c>
      <c r="E21" s="28">
        <v>0.78</v>
      </c>
      <c r="F21" s="31">
        <v>0.08</v>
      </c>
      <c r="G21" s="27">
        <f t="shared" si="0"/>
        <v>0.84240000000000004</v>
      </c>
      <c r="H21" s="27">
        <f t="shared" si="1"/>
        <v>2340</v>
      </c>
      <c r="I21" s="27">
        <f t="shared" si="2"/>
        <v>2527.2000000000003</v>
      </c>
      <c r="J21" s="14"/>
    </row>
    <row r="22" spans="1:10" s="18" customFormat="1" ht="15" customHeight="1" x14ac:dyDescent="0.3">
      <c r="A22" s="15"/>
      <c r="B22" s="15"/>
      <c r="C22" s="15"/>
      <c r="D22" s="15"/>
      <c r="E22" s="29"/>
      <c r="F22" s="70" t="s">
        <v>43</v>
      </c>
      <c r="G22" s="71"/>
      <c r="H22" s="32">
        <f>SUM(H7:H21)</f>
        <v>42673.2</v>
      </c>
      <c r="I22" s="32">
        <f>SUM(I7:I21)</f>
        <v>46087.056000000004</v>
      </c>
      <c r="J22" s="17"/>
    </row>
    <row r="24" spans="1:10" x14ac:dyDescent="0.3">
      <c r="B24" s="4"/>
    </row>
    <row r="25" spans="1:10" x14ac:dyDescent="0.3">
      <c r="G25" s="74" t="s">
        <v>196</v>
      </c>
      <c r="H25" s="75"/>
      <c r="I25" s="75"/>
    </row>
    <row r="26" spans="1:10" ht="44.25" customHeight="1" x14ac:dyDescent="0.3">
      <c r="G26" s="75"/>
      <c r="H26" s="75"/>
      <c r="I26" s="75"/>
    </row>
    <row r="30" spans="1:10" ht="15" x14ac:dyDescent="0.25">
      <c r="A30" s="66" t="s">
        <v>46</v>
      </c>
      <c r="B30" s="66"/>
      <c r="C30" s="1"/>
      <c r="D30" s="23"/>
      <c r="E30" s="25"/>
      <c r="F30" s="23"/>
      <c r="G30" s="25"/>
      <c r="H30" s="25"/>
      <c r="I30" s="25"/>
      <c r="J30" s="23"/>
    </row>
    <row r="31" spans="1:10" ht="38.25" x14ac:dyDescent="0.25">
      <c r="A31" s="21" t="s">
        <v>0</v>
      </c>
      <c r="B31" s="22" t="s">
        <v>1</v>
      </c>
      <c r="C31" s="12" t="s">
        <v>2</v>
      </c>
      <c r="D31" s="12" t="s">
        <v>3</v>
      </c>
      <c r="E31" s="26" t="s">
        <v>4</v>
      </c>
      <c r="F31" s="22" t="s">
        <v>5</v>
      </c>
      <c r="G31" s="26" t="s">
        <v>6</v>
      </c>
      <c r="H31" s="26" t="s">
        <v>7</v>
      </c>
      <c r="I31" s="26" t="s">
        <v>8</v>
      </c>
      <c r="J31" s="22" t="s">
        <v>197</v>
      </c>
    </row>
    <row r="32" spans="1:10" ht="28.5" x14ac:dyDescent="0.25">
      <c r="A32" s="13" t="s">
        <v>9</v>
      </c>
      <c r="B32" s="8" t="s">
        <v>48</v>
      </c>
      <c r="C32" s="13" t="s">
        <v>26</v>
      </c>
      <c r="D32" s="13">
        <v>1200</v>
      </c>
      <c r="E32" s="27">
        <v>7.04</v>
      </c>
      <c r="F32" s="31">
        <v>0.08</v>
      </c>
      <c r="G32" s="27">
        <f>E32*F32+E32</f>
        <v>7.6032000000000002</v>
      </c>
      <c r="H32" s="27">
        <f>E32*D32</f>
        <v>8448</v>
      </c>
      <c r="I32" s="27">
        <f>G32*D32</f>
        <v>9123.84</v>
      </c>
      <c r="J32" s="13"/>
    </row>
    <row r="33" spans="1:10" ht="42.75" x14ac:dyDescent="0.25">
      <c r="A33" s="13" t="s">
        <v>10</v>
      </c>
      <c r="B33" s="7" t="s">
        <v>49</v>
      </c>
      <c r="C33" s="13" t="s">
        <v>29</v>
      </c>
      <c r="D33" s="19">
        <v>60000</v>
      </c>
      <c r="E33" s="28">
        <v>0.13</v>
      </c>
      <c r="F33" s="31">
        <v>0.08</v>
      </c>
      <c r="G33" s="27">
        <f t="shared" ref="G33:G38" si="3">E33*F33+E33</f>
        <v>0.1404</v>
      </c>
      <c r="H33" s="27">
        <f t="shared" ref="H33:H38" si="4">E33*D33</f>
        <v>7800</v>
      </c>
      <c r="I33" s="27">
        <f t="shared" ref="I33:I38" si="5">G33*D33</f>
        <v>8424</v>
      </c>
      <c r="J33" s="14"/>
    </row>
    <row r="34" spans="1:10" ht="42.75" x14ac:dyDescent="0.25">
      <c r="A34" s="13" t="s">
        <v>11</v>
      </c>
      <c r="B34" s="8" t="s">
        <v>54</v>
      </c>
      <c r="C34" s="13" t="s">
        <v>26</v>
      </c>
      <c r="D34" s="14">
        <v>1000</v>
      </c>
      <c r="E34" s="28">
        <v>0.88</v>
      </c>
      <c r="F34" s="31">
        <v>0.08</v>
      </c>
      <c r="G34" s="27">
        <f t="shared" si="3"/>
        <v>0.95040000000000002</v>
      </c>
      <c r="H34" s="27">
        <f t="shared" si="4"/>
        <v>880</v>
      </c>
      <c r="I34" s="27">
        <f t="shared" si="5"/>
        <v>950.4</v>
      </c>
      <c r="J34" s="14"/>
    </row>
    <row r="35" spans="1:10" ht="57" x14ac:dyDescent="0.25">
      <c r="A35" s="13" t="s">
        <v>12</v>
      </c>
      <c r="B35" s="7" t="s">
        <v>50</v>
      </c>
      <c r="C35" s="14" t="s">
        <v>29</v>
      </c>
      <c r="D35" s="14">
        <v>1200</v>
      </c>
      <c r="E35" s="28">
        <v>1.07</v>
      </c>
      <c r="F35" s="31">
        <v>0.08</v>
      </c>
      <c r="G35" s="27">
        <f t="shared" si="3"/>
        <v>1.1556000000000002</v>
      </c>
      <c r="H35" s="27">
        <f t="shared" si="4"/>
        <v>1284</v>
      </c>
      <c r="I35" s="27">
        <f t="shared" si="5"/>
        <v>1386.7200000000003</v>
      </c>
      <c r="J35" s="14"/>
    </row>
    <row r="36" spans="1:10" s="64" customFormat="1" ht="57" x14ac:dyDescent="0.25">
      <c r="A36" s="58" t="s">
        <v>13</v>
      </c>
      <c r="B36" s="59" t="s">
        <v>51</v>
      </c>
      <c r="C36" s="51" t="s">
        <v>29</v>
      </c>
      <c r="D36" s="60">
        <v>30000</v>
      </c>
      <c r="E36" s="61">
        <v>1.2</v>
      </c>
      <c r="F36" s="62">
        <v>0.08</v>
      </c>
      <c r="G36" s="63">
        <f t="shared" si="3"/>
        <v>1.296</v>
      </c>
      <c r="H36" s="63">
        <f t="shared" si="4"/>
        <v>36000</v>
      </c>
      <c r="I36" s="63">
        <f t="shared" si="5"/>
        <v>38880</v>
      </c>
      <c r="J36" s="51"/>
    </row>
    <row r="37" spans="1:10" ht="57" x14ac:dyDescent="0.25">
      <c r="A37" s="13" t="s">
        <v>14</v>
      </c>
      <c r="B37" s="7" t="s">
        <v>52</v>
      </c>
      <c r="C37" s="14" t="s">
        <v>29</v>
      </c>
      <c r="D37" s="14">
        <v>3000</v>
      </c>
      <c r="E37" s="28">
        <v>1.28</v>
      </c>
      <c r="F37" s="31">
        <v>0.08</v>
      </c>
      <c r="G37" s="27">
        <f t="shared" si="3"/>
        <v>1.3824000000000001</v>
      </c>
      <c r="H37" s="27">
        <f t="shared" si="4"/>
        <v>3840</v>
      </c>
      <c r="I37" s="27">
        <f t="shared" si="5"/>
        <v>4147.2</v>
      </c>
      <c r="J37" s="14"/>
    </row>
    <row r="38" spans="1:10" ht="41.25" customHeight="1" x14ac:dyDescent="0.25">
      <c r="A38" s="13" t="s">
        <v>15</v>
      </c>
      <c r="B38" s="8" t="s">
        <v>53</v>
      </c>
      <c r="C38" s="14" t="s">
        <v>26</v>
      </c>
      <c r="D38" s="14">
        <v>600</v>
      </c>
      <c r="E38" s="28">
        <v>8.58</v>
      </c>
      <c r="F38" s="31">
        <v>0.23</v>
      </c>
      <c r="G38" s="27">
        <f t="shared" si="3"/>
        <v>10.5534</v>
      </c>
      <c r="H38" s="27">
        <f t="shared" si="4"/>
        <v>5148</v>
      </c>
      <c r="I38" s="27">
        <f t="shared" si="5"/>
        <v>6332.04</v>
      </c>
      <c r="J38" s="14"/>
    </row>
    <row r="39" spans="1:10" s="4" customFormat="1" ht="14.25" x14ac:dyDescent="0.3">
      <c r="E39" s="33"/>
      <c r="G39" s="34" t="s">
        <v>47</v>
      </c>
      <c r="H39" s="32">
        <f>SUM(H32:H38)</f>
        <v>63400</v>
      </c>
      <c r="I39" s="32">
        <f>SUM(I32:I38)</f>
        <v>69244.2</v>
      </c>
    </row>
    <row r="41" spans="1:10" x14ac:dyDescent="0.3">
      <c r="B41" s="6"/>
    </row>
    <row r="42" spans="1:10" ht="15.75" customHeight="1" x14ac:dyDescent="0.3">
      <c r="G42" s="74" t="s">
        <v>196</v>
      </c>
      <c r="H42" s="75"/>
      <c r="I42" s="75"/>
    </row>
    <row r="43" spans="1:10" ht="42" customHeight="1" x14ac:dyDescent="0.3">
      <c r="G43" s="75"/>
      <c r="H43" s="75"/>
      <c r="I43" s="75"/>
    </row>
    <row r="45" spans="1:10" ht="15" x14ac:dyDescent="0.25">
      <c r="A45" s="66" t="s">
        <v>141</v>
      </c>
      <c r="B45" s="66"/>
      <c r="C45" s="1"/>
      <c r="D45" s="23"/>
      <c r="E45" s="25"/>
      <c r="F45" s="23"/>
      <c r="G45" s="25"/>
      <c r="H45" s="25"/>
      <c r="I45" s="25"/>
      <c r="J45" s="23"/>
    </row>
    <row r="46" spans="1:10" ht="38.25" x14ac:dyDescent="0.25">
      <c r="A46" s="21" t="s">
        <v>0</v>
      </c>
      <c r="B46" s="22" t="s">
        <v>1</v>
      </c>
      <c r="C46" s="12" t="s">
        <v>2</v>
      </c>
      <c r="D46" s="12" t="s">
        <v>3</v>
      </c>
      <c r="E46" s="26" t="s">
        <v>4</v>
      </c>
      <c r="F46" s="22" t="s">
        <v>5</v>
      </c>
      <c r="G46" s="26" t="s">
        <v>6</v>
      </c>
      <c r="H46" s="26" t="s">
        <v>7</v>
      </c>
      <c r="I46" s="26" t="s">
        <v>8</v>
      </c>
      <c r="J46" s="22" t="s">
        <v>197</v>
      </c>
    </row>
    <row r="47" spans="1:10" ht="28.5" x14ac:dyDescent="0.3">
      <c r="A47" s="13" t="s">
        <v>9</v>
      </c>
      <c r="B47" s="35" t="s">
        <v>90</v>
      </c>
      <c r="C47" s="13" t="s">
        <v>29</v>
      </c>
      <c r="D47" s="13">
        <v>200</v>
      </c>
      <c r="E47" s="27">
        <v>5.29</v>
      </c>
      <c r="F47" s="31">
        <v>0.08</v>
      </c>
      <c r="G47" s="27">
        <f>E47*F47+E47</f>
        <v>5.7132000000000005</v>
      </c>
      <c r="H47" s="27">
        <f>E47*D47</f>
        <v>1058</v>
      </c>
      <c r="I47" s="27">
        <f>G47*D47</f>
        <v>1142.6400000000001</v>
      </c>
      <c r="J47" s="13"/>
    </row>
    <row r="48" spans="1:10" ht="213.75" x14ac:dyDescent="0.3">
      <c r="A48" s="13" t="s">
        <v>10</v>
      </c>
      <c r="B48" s="35" t="s">
        <v>91</v>
      </c>
      <c r="C48" s="13" t="s">
        <v>29</v>
      </c>
      <c r="D48" s="19">
        <v>150</v>
      </c>
      <c r="E48" s="28">
        <v>29</v>
      </c>
      <c r="F48" s="31">
        <v>0.08</v>
      </c>
      <c r="G48" s="27">
        <f t="shared" ref="G48:G96" si="6">E48*F48+E48</f>
        <v>31.32</v>
      </c>
      <c r="H48" s="27">
        <f t="shared" ref="H48:H96" si="7">E48*D48</f>
        <v>4350</v>
      </c>
      <c r="I48" s="27">
        <f t="shared" ref="I48:I96" si="8">G48*D48</f>
        <v>4698</v>
      </c>
      <c r="J48" s="14"/>
    </row>
    <row r="49" spans="1:10" ht="214.5" thickBot="1" x14ac:dyDescent="0.3">
      <c r="A49" s="13" t="s">
        <v>11</v>
      </c>
      <c r="B49" s="36" t="s">
        <v>92</v>
      </c>
      <c r="C49" s="37" t="s">
        <v>35</v>
      </c>
      <c r="D49" s="52">
        <v>150</v>
      </c>
      <c r="E49" s="47">
        <v>52</v>
      </c>
      <c r="F49" s="31">
        <v>0.08</v>
      </c>
      <c r="G49" s="27">
        <f t="shared" si="6"/>
        <v>56.16</v>
      </c>
      <c r="H49" s="27">
        <f t="shared" si="7"/>
        <v>7800</v>
      </c>
      <c r="I49" s="27">
        <f t="shared" si="8"/>
        <v>8424</v>
      </c>
      <c r="J49" s="14"/>
    </row>
    <row r="50" spans="1:10" ht="214.5" thickBot="1" x14ac:dyDescent="0.3">
      <c r="A50" s="13" t="s">
        <v>12</v>
      </c>
      <c r="B50" s="36" t="s">
        <v>93</v>
      </c>
      <c r="C50" s="37" t="s">
        <v>35</v>
      </c>
      <c r="D50" s="53">
        <v>50</v>
      </c>
      <c r="E50" s="37">
        <v>24</v>
      </c>
      <c r="F50" s="31">
        <v>0.08</v>
      </c>
      <c r="G50" s="27">
        <f t="shared" si="6"/>
        <v>25.92</v>
      </c>
      <c r="H50" s="27">
        <f t="shared" si="7"/>
        <v>1200</v>
      </c>
      <c r="I50" s="27">
        <f t="shared" si="8"/>
        <v>1296</v>
      </c>
      <c r="J50" s="14"/>
    </row>
    <row r="51" spans="1:10" ht="114.75" thickBot="1" x14ac:dyDescent="0.3">
      <c r="A51" s="13" t="s">
        <v>13</v>
      </c>
      <c r="B51" s="36" t="s">
        <v>94</v>
      </c>
      <c r="C51" s="37" t="s">
        <v>35</v>
      </c>
      <c r="D51" s="53">
        <v>50</v>
      </c>
      <c r="E51" s="47">
        <v>29</v>
      </c>
      <c r="F51" s="31">
        <v>0.08</v>
      </c>
      <c r="G51" s="27">
        <f t="shared" si="6"/>
        <v>31.32</v>
      </c>
      <c r="H51" s="27">
        <f t="shared" si="7"/>
        <v>1450</v>
      </c>
      <c r="I51" s="27">
        <f t="shared" si="8"/>
        <v>1566</v>
      </c>
      <c r="J51" s="14"/>
    </row>
    <row r="52" spans="1:10" ht="143.25" thickBot="1" x14ac:dyDescent="0.3">
      <c r="A52" s="13" t="s">
        <v>14</v>
      </c>
      <c r="B52" s="5" t="s">
        <v>95</v>
      </c>
      <c r="C52" s="3" t="s">
        <v>29</v>
      </c>
      <c r="D52" s="54">
        <v>50</v>
      </c>
      <c r="E52" s="48">
        <v>7.6</v>
      </c>
      <c r="F52" s="31">
        <v>0.08</v>
      </c>
      <c r="G52" s="27">
        <f t="shared" si="6"/>
        <v>8.2080000000000002</v>
      </c>
      <c r="H52" s="27">
        <f t="shared" si="7"/>
        <v>380</v>
      </c>
      <c r="I52" s="27">
        <f t="shared" si="8"/>
        <v>410.40000000000003</v>
      </c>
      <c r="J52" s="14"/>
    </row>
    <row r="53" spans="1:10" ht="143.25" thickBot="1" x14ac:dyDescent="0.3">
      <c r="A53" s="13" t="s">
        <v>15</v>
      </c>
      <c r="B53" s="5" t="s">
        <v>96</v>
      </c>
      <c r="C53" s="3" t="s">
        <v>35</v>
      </c>
      <c r="D53" s="54">
        <v>30</v>
      </c>
      <c r="E53" s="3">
        <v>16.28</v>
      </c>
      <c r="F53" s="31">
        <v>0.08</v>
      </c>
      <c r="G53" s="27">
        <f t="shared" si="6"/>
        <v>17.5824</v>
      </c>
      <c r="H53" s="27">
        <f t="shared" si="7"/>
        <v>488.40000000000003</v>
      </c>
      <c r="I53" s="27">
        <f t="shared" si="8"/>
        <v>527.47199999999998</v>
      </c>
      <c r="J53" s="14"/>
    </row>
    <row r="54" spans="1:10" ht="143.25" thickBot="1" x14ac:dyDescent="0.3">
      <c r="A54" s="13" t="s">
        <v>16</v>
      </c>
      <c r="B54" s="5" t="s">
        <v>97</v>
      </c>
      <c r="C54" s="3" t="s">
        <v>35</v>
      </c>
      <c r="D54" s="54">
        <v>30</v>
      </c>
      <c r="E54" s="3">
        <v>17.78</v>
      </c>
      <c r="F54" s="31">
        <v>0.08</v>
      </c>
      <c r="G54" s="27">
        <f t="shared" si="6"/>
        <v>19.202400000000001</v>
      </c>
      <c r="H54" s="27">
        <f t="shared" si="7"/>
        <v>533.40000000000009</v>
      </c>
      <c r="I54" s="27">
        <f t="shared" si="8"/>
        <v>576.072</v>
      </c>
      <c r="J54" s="14"/>
    </row>
    <row r="55" spans="1:10" ht="143.25" thickBot="1" x14ac:dyDescent="0.3">
      <c r="A55" s="13" t="s">
        <v>17</v>
      </c>
      <c r="B55" s="5" t="s">
        <v>98</v>
      </c>
      <c r="C55" s="3" t="s">
        <v>35</v>
      </c>
      <c r="D55" s="54">
        <v>30</v>
      </c>
      <c r="E55" s="3">
        <v>27.48</v>
      </c>
      <c r="F55" s="31">
        <v>0.08</v>
      </c>
      <c r="G55" s="27">
        <f t="shared" si="6"/>
        <v>29.6784</v>
      </c>
      <c r="H55" s="27">
        <f t="shared" si="7"/>
        <v>824.4</v>
      </c>
      <c r="I55" s="27">
        <f t="shared" si="8"/>
        <v>890.35199999999998</v>
      </c>
      <c r="J55" s="14"/>
    </row>
    <row r="56" spans="1:10" ht="186" thickBot="1" x14ac:dyDescent="0.3">
      <c r="A56" s="13" t="s">
        <v>18</v>
      </c>
      <c r="B56" s="5" t="s">
        <v>99</v>
      </c>
      <c r="C56" s="3" t="s">
        <v>35</v>
      </c>
      <c r="D56" s="54">
        <v>50</v>
      </c>
      <c r="E56" s="48">
        <v>7.4</v>
      </c>
      <c r="F56" s="31">
        <v>0.08</v>
      </c>
      <c r="G56" s="27">
        <f t="shared" si="6"/>
        <v>7.9920000000000009</v>
      </c>
      <c r="H56" s="27">
        <f t="shared" si="7"/>
        <v>370</v>
      </c>
      <c r="I56" s="27">
        <f t="shared" si="8"/>
        <v>399.6</v>
      </c>
      <c r="J56" s="14"/>
    </row>
    <row r="57" spans="1:10" ht="186" thickBot="1" x14ac:dyDescent="0.3">
      <c r="A57" s="13" t="s">
        <v>19</v>
      </c>
      <c r="B57" s="5" t="s">
        <v>100</v>
      </c>
      <c r="C57" s="3" t="s">
        <v>35</v>
      </c>
      <c r="D57" s="54">
        <v>30</v>
      </c>
      <c r="E57" s="48">
        <v>11</v>
      </c>
      <c r="F57" s="31">
        <v>0.08</v>
      </c>
      <c r="G57" s="27">
        <f t="shared" si="6"/>
        <v>11.88</v>
      </c>
      <c r="H57" s="27">
        <f t="shared" si="7"/>
        <v>330</v>
      </c>
      <c r="I57" s="27">
        <f t="shared" si="8"/>
        <v>356.40000000000003</v>
      </c>
      <c r="J57" s="14"/>
    </row>
    <row r="58" spans="1:10" ht="157.5" thickBot="1" x14ac:dyDescent="0.3">
      <c r="A58" s="13" t="s">
        <v>20</v>
      </c>
      <c r="B58" s="5" t="s">
        <v>101</v>
      </c>
      <c r="C58" s="3" t="s">
        <v>35</v>
      </c>
      <c r="D58" s="54">
        <v>200</v>
      </c>
      <c r="E58" s="48">
        <v>31</v>
      </c>
      <c r="F58" s="31">
        <v>0.08</v>
      </c>
      <c r="G58" s="27">
        <f t="shared" si="6"/>
        <v>33.479999999999997</v>
      </c>
      <c r="H58" s="27">
        <f t="shared" si="7"/>
        <v>6200</v>
      </c>
      <c r="I58" s="27">
        <f t="shared" si="8"/>
        <v>6695.9999999999991</v>
      </c>
      <c r="J58" s="14"/>
    </row>
    <row r="59" spans="1:10" ht="171.75" thickBot="1" x14ac:dyDescent="0.3">
      <c r="A59" s="13" t="s">
        <v>21</v>
      </c>
      <c r="B59" s="5" t="s">
        <v>102</v>
      </c>
      <c r="C59" s="3" t="s">
        <v>35</v>
      </c>
      <c r="D59" s="54">
        <v>100</v>
      </c>
      <c r="E59" s="48">
        <v>19.8</v>
      </c>
      <c r="F59" s="31">
        <v>0.08</v>
      </c>
      <c r="G59" s="27">
        <f t="shared" si="6"/>
        <v>21.384</v>
      </c>
      <c r="H59" s="27">
        <f t="shared" si="7"/>
        <v>1980</v>
      </c>
      <c r="I59" s="27">
        <f t="shared" si="8"/>
        <v>2138.4</v>
      </c>
      <c r="J59" s="14"/>
    </row>
    <row r="60" spans="1:10" ht="86.25" thickBot="1" x14ac:dyDescent="0.3">
      <c r="A60" s="13" t="s">
        <v>22</v>
      </c>
      <c r="B60" s="5" t="s">
        <v>103</v>
      </c>
      <c r="C60" s="3" t="s">
        <v>104</v>
      </c>
      <c r="D60" s="54">
        <v>10</v>
      </c>
      <c r="E60" s="48">
        <v>128.91</v>
      </c>
      <c r="F60" s="31">
        <v>0.08</v>
      </c>
      <c r="G60" s="27">
        <f t="shared" si="6"/>
        <v>139.22280000000001</v>
      </c>
      <c r="H60" s="27">
        <f t="shared" si="7"/>
        <v>1289.0999999999999</v>
      </c>
      <c r="I60" s="27">
        <f t="shared" si="8"/>
        <v>1392.2280000000001</v>
      </c>
      <c r="J60" s="14"/>
    </row>
    <row r="61" spans="1:10" ht="199.5" x14ac:dyDescent="0.25">
      <c r="A61" s="13" t="s">
        <v>23</v>
      </c>
      <c r="B61" s="2" t="s">
        <v>105</v>
      </c>
      <c r="C61" s="14" t="s">
        <v>29</v>
      </c>
      <c r="D61" s="51">
        <v>50</v>
      </c>
      <c r="E61" s="28">
        <v>9.1</v>
      </c>
      <c r="F61" s="31">
        <v>0.08</v>
      </c>
      <c r="G61" s="27">
        <f t="shared" si="6"/>
        <v>9.8279999999999994</v>
      </c>
      <c r="H61" s="27">
        <f t="shared" si="7"/>
        <v>455</v>
      </c>
      <c r="I61" s="27">
        <f t="shared" si="8"/>
        <v>491.4</v>
      </c>
      <c r="J61" s="14"/>
    </row>
    <row r="62" spans="1:10" ht="199.5" x14ac:dyDescent="0.3">
      <c r="A62" s="13" t="s">
        <v>55</v>
      </c>
      <c r="B62" s="11" t="s">
        <v>106</v>
      </c>
      <c r="C62" s="14" t="s">
        <v>29</v>
      </c>
      <c r="D62" s="51">
        <v>50</v>
      </c>
      <c r="E62" s="28">
        <v>12.8</v>
      </c>
      <c r="F62" s="31">
        <v>0.08</v>
      </c>
      <c r="G62" s="27">
        <f t="shared" si="6"/>
        <v>13.824000000000002</v>
      </c>
      <c r="H62" s="27">
        <f t="shared" si="7"/>
        <v>640</v>
      </c>
      <c r="I62" s="27">
        <f t="shared" si="8"/>
        <v>691.2</v>
      </c>
      <c r="J62" s="14"/>
    </row>
    <row r="63" spans="1:10" ht="278.25" customHeight="1" x14ac:dyDescent="0.3">
      <c r="A63" s="13" t="s">
        <v>56</v>
      </c>
      <c r="B63" s="11" t="s">
        <v>107</v>
      </c>
      <c r="C63" s="14" t="s">
        <v>29</v>
      </c>
      <c r="D63" s="51">
        <v>50</v>
      </c>
      <c r="E63" s="28">
        <v>9.3000000000000007</v>
      </c>
      <c r="F63" s="31">
        <v>0.08</v>
      </c>
      <c r="G63" s="27">
        <f t="shared" si="6"/>
        <v>10.044</v>
      </c>
      <c r="H63" s="27">
        <f t="shared" si="7"/>
        <v>465.00000000000006</v>
      </c>
      <c r="I63" s="27">
        <f t="shared" si="8"/>
        <v>502.20000000000005</v>
      </c>
      <c r="J63" s="14"/>
    </row>
    <row r="64" spans="1:10" ht="270.75" x14ac:dyDescent="0.3">
      <c r="A64" s="13" t="s">
        <v>57</v>
      </c>
      <c r="B64" s="11" t="s">
        <v>108</v>
      </c>
      <c r="C64" s="14" t="s">
        <v>29</v>
      </c>
      <c r="D64" s="51">
        <v>100</v>
      </c>
      <c r="E64" s="28">
        <v>14.1</v>
      </c>
      <c r="F64" s="31">
        <v>0.08</v>
      </c>
      <c r="G64" s="27">
        <f t="shared" si="6"/>
        <v>15.228</v>
      </c>
      <c r="H64" s="27">
        <f t="shared" si="7"/>
        <v>1410</v>
      </c>
      <c r="I64" s="27">
        <f t="shared" si="8"/>
        <v>1522.8</v>
      </c>
      <c r="J64" s="14"/>
    </row>
    <row r="65" spans="1:10" ht="240" customHeight="1" x14ac:dyDescent="0.3">
      <c r="A65" s="13" t="s">
        <v>58</v>
      </c>
      <c r="B65" s="9" t="s">
        <v>109</v>
      </c>
      <c r="C65" s="14" t="s">
        <v>29</v>
      </c>
      <c r="D65" s="51">
        <v>600</v>
      </c>
      <c r="E65" s="28">
        <v>8.8000000000000007</v>
      </c>
      <c r="F65" s="31">
        <v>0.08</v>
      </c>
      <c r="G65" s="27">
        <f t="shared" si="6"/>
        <v>9.5040000000000013</v>
      </c>
      <c r="H65" s="27">
        <f t="shared" si="7"/>
        <v>5280</v>
      </c>
      <c r="I65" s="27">
        <f t="shared" si="8"/>
        <v>5702.4000000000005</v>
      </c>
      <c r="J65" s="14"/>
    </row>
    <row r="66" spans="1:10" ht="228" x14ac:dyDescent="0.3">
      <c r="A66" s="13" t="s">
        <v>59</v>
      </c>
      <c r="B66" s="11" t="s">
        <v>110</v>
      </c>
      <c r="C66" s="14" t="s">
        <v>29</v>
      </c>
      <c r="D66" s="51">
        <v>200</v>
      </c>
      <c r="E66" s="28">
        <v>17.600000000000001</v>
      </c>
      <c r="F66" s="31">
        <v>0.08</v>
      </c>
      <c r="G66" s="27">
        <f t="shared" si="6"/>
        <v>19.008000000000003</v>
      </c>
      <c r="H66" s="27">
        <f t="shared" si="7"/>
        <v>3520.0000000000005</v>
      </c>
      <c r="I66" s="27">
        <f t="shared" si="8"/>
        <v>3801.6000000000004</v>
      </c>
      <c r="J66" s="14"/>
    </row>
    <row r="67" spans="1:10" ht="256.5" x14ac:dyDescent="0.25">
      <c r="A67" s="13" t="s">
        <v>60</v>
      </c>
      <c r="B67" s="2" t="s">
        <v>111</v>
      </c>
      <c r="C67" s="14" t="s">
        <v>29</v>
      </c>
      <c r="D67" s="51">
        <v>200</v>
      </c>
      <c r="E67" s="28">
        <v>13.74</v>
      </c>
      <c r="F67" s="31">
        <v>0.08</v>
      </c>
      <c r="G67" s="27">
        <f t="shared" si="6"/>
        <v>14.8392</v>
      </c>
      <c r="H67" s="27">
        <f t="shared" si="7"/>
        <v>2748</v>
      </c>
      <c r="I67" s="27">
        <f t="shared" si="8"/>
        <v>2967.84</v>
      </c>
      <c r="J67" s="14"/>
    </row>
    <row r="68" spans="1:10" ht="285" x14ac:dyDescent="0.3">
      <c r="A68" s="13" t="s">
        <v>61</v>
      </c>
      <c r="B68" s="11" t="s">
        <v>112</v>
      </c>
      <c r="C68" s="14" t="s">
        <v>29</v>
      </c>
      <c r="D68" s="51">
        <v>100</v>
      </c>
      <c r="E68" s="28">
        <v>17.59</v>
      </c>
      <c r="F68" s="31">
        <v>0.08</v>
      </c>
      <c r="G68" s="27">
        <f t="shared" si="6"/>
        <v>18.997199999999999</v>
      </c>
      <c r="H68" s="27">
        <f t="shared" si="7"/>
        <v>1759</v>
      </c>
      <c r="I68" s="27">
        <f t="shared" si="8"/>
        <v>1899.72</v>
      </c>
      <c r="J68" s="14"/>
    </row>
    <row r="69" spans="1:10" ht="313.5" x14ac:dyDescent="0.25">
      <c r="A69" s="13" t="s">
        <v>62</v>
      </c>
      <c r="B69" s="38" t="s">
        <v>113</v>
      </c>
      <c r="C69" s="14" t="s">
        <v>29</v>
      </c>
      <c r="D69" s="51">
        <v>100</v>
      </c>
      <c r="E69" s="28">
        <v>13.74</v>
      </c>
      <c r="F69" s="31">
        <v>0.08</v>
      </c>
      <c r="G69" s="27">
        <f t="shared" si="6"/>
        <v>14.8392</v>
      </c>
      <c r="H69" s="27">
        <f t="shared" si="7"/>
        <v>1374</v>
      </c>
      <c r="I69" s="27">
        <f t="shared" si="8"/>
        <v>1483.92</v>
      </c>
      <c r="J69" s="14"/>
    </row>
    <row r="70" spans="1:10" ht="328.5" thickBot="1" x14ac:dyDescent="0.35">
      <c r="A70" s="13" t="s">
        <v>63</v>
      </c>
      <c r="B70" s="9" t="s">
        <v>114</v>
      </c>
      <c r="C70" s="14" t="s">
        <v>29</v>
      </c>
      <c r="D70" s="51">
        <v>50</v>
      </c>
      <c r="E70" s="28">
        <v>26.93</v>
      </c>
      <c r="F70" s="31">
        <v>0.08</v>
      </c>
      <c r="G70" s="27">
        <f t="shared" si="6"/>
        <v>29.084399999999999</v>
      </c>
      <c r="H70" s="27">
        <f t="shared" si="7"/>
        <v>1346.5</v>
      </c>
      <c r="I70" s="27">
        <f t="shared" si="8"/>
        <v>1454.22</v>
      </c>
      <c r="J70" s="14"/>
    </row>
    <row r="71" spans="1:10" ht="43.5" thickBot="1" x14ac:dyDescent="0.3">
      <c r="A71" s="13" t="s">
        <v>64</v>
      </c>
      <c r="B71" s="39" t="s">
        <v>115</v>
      </c>
      <c r="C71" s="40" t="s">
        <v>26</v>
      </c>
      <c r="D71" s="49">
        <v>50</v>
      </c>
      <c r="E71" s="41">
        <v>10.46</v>
      </c>
      <c r="F71" s="31">
        <v>0.23</v>
      </c>
      <c r="G71" s="27">
        <f t="shared" si="6"/>
        <v>12.8658</v>
      </c>
      <c r="H71" s="27">
        <f t="shared" si="7"/>
        <v>523</v>
      </c>
      <c r="I71" s="27">
        <f t="shared" si="8"/>
        <v>643.29</v>
      </c>
      <c r="J71" s="14"/>
    </row>
    <row r="72" spans="1:10" ht="86.25" thickBot="1" x14ac:dyDescent="0.3">
      <c r="A72" s="13" t="s">
        <v>65</v>
      </c>
      <c r="B72" s="39" t="s">
        <v>116</v>
      </c>
      <c r="C72" s="40" t="s">
        <v>29</v>
      </c>
      <c r="D72" s="49">
        <v>100</v>
      </c>
      <c r="E72" s="41">
        <v>6.9</v>
      </c>
      <c r="F72" s="31">
        <v>0.08</v>
      </c>
      <c r="G72" s="27">
        <f t="shared" si="6"/>
        <v>7.452</v>
      </c>
      <c r="H72" s="27">
        <f t="shared" si="7"/>
        <v>690</v>
      </c>
      <c r="I72" s="27">
        <f t="shared" si="8"/>
        <v>745.2</v>
      </c>
      <c r="J72" s="14"/>
    </row>
    <row r="73" spans="1:10" ht="86.25" thickBot="1" x14ac:dyDescent="0.3">
      <c r="A73" s="13" t="s">
        <v>66</v>
      </c>
      <c r="B73" s="39" t="s">
        <v>117</v>
      </c>
      <c r="C73" s="40" t="s">
        <v>35</v>
      </c>
      <c r="D73" s="49">
        <v>30</v>
      </c>
      <c r="E73" s="41">
        <v>31.03</v>
      </c>
      <c r="F73" s="31">
        <v>0.08</v>
      </c>
      <c r="G73" s="27">
        <f t="shared" si="6"/>
        <v>33.5124</v>
      </c>
      <c r="H73" s="27">
        <f t="shared" si="7"/>
        <v>930.90000000000009</v>
      </c>
      <c r="I73" s="27">
        <f t="shared" si="8"/>
        <v>1005.372</v>
      </c>
      <c r="J73" s="14"/>
    </row>
    <row r="74" spans="1:10" ht="86.25" thickBot="1" x14ac:dyDescent="0.3">
      <c r="A74" s="13" t="s">
        <v>67</v>
      </c>
      <c r="B74" s="42" t="s">
        <v>118</v>
      </c>
      <c r="C74" s="43" t="s">
        <v>29</v>
      </c>
      <c r="D74" s="50">
        <v>100</v>
      </c>
      <c r="E74" s="43">
        <v>3.6</v>
      </c>
      <c r="F74" s="31">
        <v>0.08</v>
      </c>
      <c r="G74" s="27">
        <f t="shared" si="6"/>
        <v>3.8879999999999999</v>
      </c>
      <c r="H74" s="27">
        <f t="shared" si="7"/>
        <v>360</v>
      </c>
      <c r="I74" s="27">
        <f t="shared" si="8"/>
        <v>388.8</v>
      </c>
      <c r="J74" s="14"/>
    </row>
    <row r="75" spans="1:10" ht="86.25" thickBot="1" x14ac:dyDescent="0.3">
      <c r="A75" s="13" t="s">
        <v>68</v>
      </c>
      <c r="B75" s="42" t="s">
        <v>119</v>
      </c>
      <c r="C75" s="43" t="s">
        <v>29</v>
      </c>
      <c r="D75" s="50">
        <v>200</v>
      </c>
      <c r="E75" s="43">
        <v>10</v>
      </c>
      <c r="F75" s="31">
        <v>0.08</v>
      </c>
      <c r="G75" s="27">
        <f t="shared" si="6"/>
        <v>10.8</v>
      </c>
      <c r="H75" s="27">
        <f t="shared" si="7"/>
        <v>2000</v>
      </c>
      <c r="I75" s="27">
        <f t="shared" si="8"/>
        <v>2160</v>
      </c>
      <c r="J75" s="14"/>
    </row>
    <row r="76" spans="1:10" ht="129" thickBot="1" x14ac:dyDescent="0.3">
      <c r="A76" s="13" t="s">
        <v>69</v>
      </c>
      <c r="B76" s="42" t="s">
        <v>120</v>
      </c>
      <c r="C76" s="43" t="s">
        <v>29</v>
      </c>
      <c r="D76" s="50">
        <v>200</v>
      </c>
      <c r="E76" s="40">
        <v>6.33</v>
      </c>
      <c r="F76" s="31">
        <v>0.08</v>
      </c>
      <c r="G76" s="27">
        <f t="shared" si="6"/>
        <v>6.8364000000000003</v>
      </c>
      <c r="H76" s="27">
        <f t="shared" si="7"/>
        <v>1266</v>
      </c>
      <c r="I76" s="27">
        <f t="shared" si="8"/>
        <v>1367.28</v>
      </c>
      <c r="J76" s="14"/>
    </row>
    <row r="77" spans="1:10" ht="129" thickBot="1" x14ac:dyDescent="0.3">
      <c r="A77" s="13" t="s">
        <v>70</v>
      </c>
      <c r="B77" s="42" t="s">
        <v>121</v>
      </c>
      <c r="C77" s="43" t="s">
        <v>29</v>
      </c>
      <c r="D77" s="50">
        <v>400</v>
      </c>
      <c r="E77" s="43">
        <v>6.85</v>
      </c>
      <c r="F77" s="31">
        <v>0.08</v>
      </c>
      <c r="G77" s="27">
        <f t="shared" si="6"/>
        <v>7.3979999999999997</v>
      </c>
      <c r="H77" s="27">
        <f t="shared" si="7"/>
        <v>2740</v>
      </c>
      <c r="I77" s="27">
        <f t="shared" si="8"/>
        <v>2959.2</v>
      </c>
      <c r="J77" s="14"/>
    </row>
    <row r="78" spans="1:10" ht="129" thickBot="1" x14ac:dyDescent="0.3">
      <c r="A78" s="13" t="s">
        <v>71</v>
      </c>
      <c r="B78" s="42" t="s">
        <v>122</v>
      </c>
      <c r="C78" s="43" t="s">
        <v>35</v>
      </c>
      <c r="D78" s="50">
        <v>50</v>
      </c>
      <c r="E78" s="43">
        <v>17.8</v>
      </c>
      <c r="F78" s="31">
        <v>0.08</v>
      </c>
      <c r="G78" s="27">
        <f t="shared" si="6"/>
        <v>19.224</v>
      </c>
      <c r="H78" s="27">
        <f t="shared" si="7"/>
        <v>890</v>
      </c>
      <c r="I78" s="27">
        <f t="shared" si="8"/>
        <v>961.2</v>
      </c>
      <c r="J78" s="14"/>
    </row>
    <row r="79" spans="1:10" ht="171.75" thickBot="1" x14ac:dyDescent="0.3">
      <c r="A79" s="13" t="s">
        <v>72</v>
      </c>
      <c r="B79" s="42" t="s">
        <v>123</v>
      </c>
      <c r="C79" s="43" t="s">
        <v>35</v>
      </c>
      <c r="D79" s="50">
        <v>180</v>
      </c>
      <c r="E79" s="43">
        <v>22.23</v>
      </c>
      <c r="F79" s="31">
        <v>0.08</v>
      </c>
      <c r="G79" s="27">
        <f t="shared" si="6"/>
        <v>24.008400000000002</v>
      </c>
      <c r="H79" s="27">
        <f t="shared" si="7"/>
        <v>4001.4</v>
      </c>
      <c r="I79" s="27">
        <f t="shared" si="8"/>
        <v>4321.5120000000006</v>
      </c>
      <c r="J79" s="14"/>
    </row>
    <row r="80" spans="1:10" ht="162" customHeight="1" x14ac:dyDescent="0.25">
      <c r="A80" s="13" t="s">
        <v>73</v>
      </c>
      <c r="B80" s="8" t="s">
        <v>124</v>
      </c>
      <c r="C80" s="14" t="s">
        <v>29</v>
      </c>
      <c r="D80" s="51">
        <v>300</v>
      </c>
      <c r="E80" s="28">
        <v>14.35</v>
      </c>
      <c r="F80" s="31">
        <v>0.08</v>
      </c>
      <c r="G80" s="27">
        <f t="shared" si="6"/>
        <v>15.497999999999999</v>
      </c>
      <c r="H80" s="27">
        <f t="shared" si="7"/>
        <v>4305</v>
      </c>
      <c r="I80" s="27">
        <f t="shared" si="8"/>
        <v>4649.3999999999996</v>
      </c>
      <c r="J80" s="14"/>
    </row>
    <row r="81" spans="1:10" ht="129" thickBot="1" x14ac:dyDescent="0.35">
      <c r="A81" s="13" t="s">
        <v>74</v>
      </c>
      <c r="B81" s="10" t="s">
        <v>125</v>
      </c>
      <c r="C81" s="14" t="s">
        <v>29</v>
      </c>
      <c r="D81" s="51">
        <v>100</v>
      </c>
      <c r="E81" s="28">
        <v>3.18</v>
      </c>
      <c r="F81" s="31">
        <v>0.08</v>
      </c>
      <c r="G81" s="27">
        <f t="shared" si="6"/>
        <v>3.4344000000000001</v>
      </c>
      <c r="H81" s="27">
        <f t="shared" si="7"/>
        <v>318</v>
      </c>
      <c r="I81" s="27">
        <f t="shared" si="8"/>
        <v>343.44</v>
      </c>
      <c r="J81" s="14"/>
    </row>
    <row r="82" spans="1:10" ht="129" thickBot="1" x14ac:dyDescent="0.3">
      <c r="A82" s="13" t="s">
        <v>75</v>
      </c>
      <c r="B82" s="42" t="s">
        <v>126</v>
      </c>
      <c r="C82" s="43" t="s">
        <v>35</v>
      </c>
      <c r="D82" s="50">
        <v>100</v>
      </c>
      <c r="E82" s="43">
        <v>5.88</v>
      </c>
      <c r="F82" s="31">
        <v>0.08</v>
      </c>
      <c r="G82" s="27">
        <f t="shared" si="6"/>
        <v>6.3503999999999996</v>
      </c>
      <c r="H82" s="27">
        <f t="shared" si="7"/>
        <v>588</v>
      </c>
      <c r="I82" s="27">
        <f t="shared" si="8"/>
        <v>635.04</v>
      </c>
      <c r="J82" s="14"/>
    </row>
    <row r="83" spans="1:10" ht="57.75" thickBot="1" x14ac:dyDescent="0.3">
      <c r="A83" s="13" t="s">
        <v>76</v>
      </c>
      <c r="B83" s="39" t="s">
        <v>127</v>
      </c>
      <c r="C83" s="40" t="s">
        <v>29</v>
      </c>
      <c r="D83" s="49">
        <v>50</v>
      </c>
      <c r="E83" s="28">
        <v>31.61</v>
      </c>
      <c r="F83" s="31">
        <v>0.08</v>
      </c>
      <c r="G83" s="27">
        <f t="shared" si="6"/>
        <v>34.138799999999996</v>
      </c>
      <c r="H83" s="27">
        <f t="shared" si="7"/>
        <v>1580.5</v>
      </c>
      <c r="I83" s="27">
        <f t="shared" si="8"/>
        <v>1706.9399999999998</v>
      </c>
      <c r="J83" s="14"/>
    </row>
    <row r="84" spans="1:10" ht="57.75" thickBot="1" x14ac:dyDescent="0.3">
      <c r="A84" s="13" t="s">
        <v>77</v>
      </c>
      <c r="B84" s="39" t="s">
        <v>128</v>
      </c>
      <c r="C84" s="40" t="s">
        <v>29</v>
      </c>
      <c r="D84" s="49">
        <v>500</v>
      </c>
      <c r="E84" s="28">
        <v>42.35</v>
      </c>
      <c r="F84" s="31">
        <v>0.08</v>
      </c>
      <c r="G84" s="27">
        <f t="shared" si="6"/>
        <v>45.738</v>
      </c>
      <c r="H84" s="27">
        <f t="shared" si="7"/>
        <v>21175</v>
      </c>
      <c r="I84" s="27">
        <f t="shared" si="8"/>
        <v>22869</v>
      </c>
      <c r="J84" s="14"/>
    </row>
    <row r="85" spans="1:10" ht="57.75" thickBot="1" x14ac:dyDescent="0.3">
      <c r="A85" s="13" t="s">
        <v>78</v>
      </c>
      <c r="B85" s="39" t="s">
        <v>129</v>
      </c>
      <c r="C85" s="40" t="s">
        <v>29</v>
      </c>
      <c r="D85" s="49">
        <v>60</v>
      </c>
      <c r="E85" s="28">
        <v>49.52</v>
      </c>
      <c r="F85" s="31">
        <v>0.08</v>
      </c>
      <c r="G85" s="27">
        <f t="shared" si="6"/>
        <v>53.4816</v>
      </c>
      <c r="H85" s="27">
        <f t="shared" si="7"/>
        <v>2971.2000000000003</v>
      </c>
      <c r="I85" s="27">
        <f t="shared" si="8"/>
        <v>3208.8960000000002</v>
      </c>
      <c r="J85" s="14"/>
    </row>
    <row r="86" spans="1:10" ht="57.75" thickBot="1" x14ac:dyDescent="0.3">
      <c r="A86" s="13" t="s">
        <v>79</v>
      </c>
      <c r="B86" s="39" t="s">
        <v>130</v>
      </c>
      <c r="C86" s="40" t="s">
        <v>29</v>
      </c>
      <c r="D86" s="49">
        <v>30</v>
      </c>
      <c r="E86" s="28">
        <v>60.48</v>
      </c>
      <c r="F86" s="31">
        <v>0.08</v>
      </c>
      <c r="G86" s="27">
        <f t="shared" si="6"/>
        <v>65.318399999999997</v>
      </c>
      <c r="H86" s="27">
        <f t="shared" si="7"/>
        <v>1814.3999999999999</v>
      </c>
      <c r="I86" s="27">
        <f t="shared" si="8"/>
        <v>1959.5519999999999</v>
      </c>
      <c r="J86" s="14"/>
    </row>
    <row r="87" spans="1:10" thickBot="1" x14ac:dyDescent="0.3">
      <c r="A87" s="13" t="s">
        <v>80</v>
      </c>
      <c r="B87" s="39" t="s">
        <v>131</v>
      </c>
      <c r="C87" s="40" t="s">
        <v>26</v>
      </c>
      <c r="D87" s="49">
        <v>200</v>
      </c>
      <c r="E87" s="28">
        <v>20.78</v>
      </c>
      <c r="F87" s="31">
        <v>0.23</v>
      </c>
      <c r="G87" s="27">
        <f t="shared" si="6"/>
        <v>25.559400000000004</v>
      </c>
      <c r="H87" s="27">
        <f t="shared" si="7"/>
        <v>4156</v>
      </c>
      <c r="I87" s="27">
        <f t="shared" si="8"/>
        <v>5111.880000000001</v>
      </c>
      <c r="J87" s="14"/>
    </row>
    <row r="88" spans="1:10" ht="114" x14ac:dyDescent="0.3">
      <c r="A88" s="13" t="s">
        <v>81</v>
      </c>
      <c r="B88" s="11" t="s">
        <v>132</v>
      </c>
      <c r="C88" s="14" t="s">
        <v>29</v>
      </c>
      <c r="D88" s="51">
        <v>100</v>
      </c>
      <c r="E88" s="28">
        <v>2.6</v>
      </c>
      <c r="F88" s="31">
        <v>0.08</v>
      </c>
      <c r="G88" s="27">
        <f t="shared" si="6"/>
        <v>2.8080000000000003</v>
      </c>
      <c r="H88" s="27">
        <f t="shared" si="7"/>
        <v>260</v>
      </c>
      <c r="I88" s="27">
        <f t="shared" si="8"/>
        <v>280.8</v>
      </c>
      <c r="J88" s="14"/>
    </row>
    <row r="89" spans="1:10" ht="114" x14ac:dyDescent="0.3">
      <c r="A89" s="13" t="s">
        <v>82</v>
      </c>
      <c r="B89" s="11" t="s">
        <v>133</v>
      </c>
      <c r="C89" s="14" t="s">
        <v>29</v>
      </c>
      <c r="D89" s="51">
        <v>100</v>
      </c>
      <c r="E89" s="28">
        <v>4.21</v>
      </c>
      <c r="F89" s="31">
        <v>0.08</v>
      </c>
      <c r="G89" s="27">
        <f t="shared" si="6"/>
        <v>4.5468000000000002</v>
      </c>
      <c r="H89" s="27">
        <f t="shared" si="7"/>
        <v>421</v>
      </c>
      <c r="I89" s="27">
        <f t="shared" si="8"/>
        <v>454.68</v>
      </c>
      <c r="J89" s="14"/>
    </row>
    <row r="90" spans="1:10" ht="57" x14ac:dyDescent="0.3">
      <c r="A90" s="13" t="s">
        <v>83</v>
      </c>
      <c r="B90" s="11" t="s">
        <v>134</v>
      </c>
      <c r="C90" s="14" t="s">
        <v>26</v>
      </c>
      <c r="D90" s="51">
        <v>16</v>
      </c>
      <c r="E90" s="28">
        <v>3.72</v>
      </c>
      <c r="F90" s="31">
        <v>0.08</v>
      </c>
      <c r="G90" s="27">
        <f t="shared" si="6"/>
        <v>4.0175999999999998</v>
      </c>
      <c r="H90" s="27">
        <f t="shared" si="7"/>
        <v>59.52</v>
      </c>
      <c r="I90" s="27">
        <f t="shared" si="8"/>
        <v>64.281599999999997</v>
      </c>
      <c r="J90" s="14"/>
    </row>
    <row r="91" spans="1:10" ht="171" x14ac:dyDescent="0.3">
      <c r="A91" s="13" t="s">
        <v>84</v>
      </c>
      <c r="B91" s="11" t="s">
        <v>135</v>
      </c>
      <c r="C91" s="14" t="s">
        <v>29</v>
      </c>
      <c r="D91" s="51">
        <v>200</v>
      </c>
      <c r="E91" s="28">
        <v>2.4</v>
      </c>
      <c r="F91" s="31">
        <v>0.08</v>
      </c>
      <c r="G91" s="27">
        <f t="shared" si="6"/>
        <v>2.5920000000000001</v>
      </c>
      <c r="H91" s="27">
        <f t="shared" si="7"/>
        <v>480</v>
      </c>
      <c r="I91" s="27">
        <f t="shared" si="8"/>
        <v>518.4</v>
      </c>
      <c r="J91" s="14"/>
    </row>
    <row r="92" spans="1:10" ht="156.75" x14ac:dyDescent="0.3">
      <c r="A92" s="13" t="s">
        <v>85</v>
      </c>
      <c r="B92" s="9" t="s">
        <v>136</v>
      </c>
      <c r="C92" s="14" t="s">
        <v>29</v>
      </c>
      <c r="D92" s="51">
        <v>250</v>
      </c>
      <c r="E92" s="28">
        <v>2.5</v>
      </c>
      <c r="F92" s="31">
        <v>0.08</v>
      </c>
      <c r="G92" s="27">
        <f t="shared" si="6"/>
        <v>2.7</v>
      </c>
      <c r="H92" s="27">
        <f t="shared" si="7"/>
        <v>625</v>
      </c>
      <c r="I92" s="27">
        <f t="shared" si="8"/>
        <v>675</v>
      </c>
      <c r="J92" s="14"/>
    </row>
    <row r="93" spans="1:10" ht="114" x14ac:dyDescent="0.3">
      <c r="A93" s="13" t="s">
        <v>86</v>
      </c>
      <c r="B93" s="11" t="s">
        <v>137</v>
      </c>
      <c r="C93" s="14" t="s">
        <v>26</v>
      </c>
      <c r="D93" s="51">
        <v>10</v>
      </c>
      <c r="E93" s="28">
        <v>3</v>
      </c>
      <c r="F93" s="31">
        <v>0.08</v>
      </c>
      <c r="G93" s="27">
        <f t="shared" si="6"/>
        <v>3.24</v>
      </c>
      <c r="H93" s="27">
        <f t="shared" si="7"/>
        <v>30</v>
      </c>
      <c r="I93" s="27">
        <f t="shared" si="8"/>
        <v>32.400000000000006</v>
      </c>
      <c r="J93" s="14"/>
    </row>
    <row r="94" spans="1:10" ht="185.25" x14ac:dyDescent="0.3">
      <c r="A94" s="13" t="s">
        <v>87</v>
      </c>
      <c r="B94" s="11" t="s">
        <v>138</v>
      </c>
      <c r="C94" s="14" t="s">
        <v>26</v>
      </c>
      <c r="D94" s="51">
        <v>10</v>
      </c>
      <c r="E94" s="28">
        <v>14.31</v>
      </c>
      <c r="F94" s="31">
        <v>0.08</v>
      </c>
      <c r="G94" s="27">
        <f t="shared" si="6"/>
        <v>15.454800000000001</v>
      </c>
      <c r="H94" s="27">
        <f t="shared" si="7"/>
        <v>143.1</v>
      </c>
      <c r="I94" s="27">
        <f t="shared" si="8"/>
        <v>154.548</v>
      </c>
      <c r="J94" s="14"/>
    </row>
    <row r="95" spans="1:10" ht="185.25" x14ac:dyDescent="0.25">
      <c r="A95" s="13" t="s">
        <v>88</v>
      </c>
      <c r="B95" s="8" t="s">
        <v>139</v>
      </c>
      <c r="C95" s="14" t="s">
        <v>26</v>
      </c>
      <c r="D95" s="51">
        <v>10</v>
      </c>
      <c r="E95" s="28">
        <v>21.22</v>
      </c>
      <c r="F95" s="31">
        <v>0.08</v>
      </c>
      <c r="G95" s="27">
        <f t="shared" si="6"/>
        <v>22.9176</v>
      </c>
      <c r="H95" s="27">
        <f t="shared" si="7"/>
        <v>212.2</v>
      </c>
      <c r="I95" s="27">
        <f t="shared" si="8"/>
        <v>229.17599999999999</v>
      </c>
      <c r="J95" s="14"/>
    </row>
    <row r="96" spans="1:10" ht="242.25" x14ac:dyDescent="0.25">
      <c r="A96" s="13" t="s">
        <v>89</v>
      </c>
      <c r="B96" s="8" t="s">
        <v>140</v>
      </c>
      <c r="C96" s="14" t="s">
        <v>26</v>
      </c>
      <c r="D96" s="51">
        <v>100</v>
      </c>
      <c r="E96" s="28">
        <v>68</v>
      </c>
      <c r="F96" s="31">
        <v>0.08</v>
      </c>
      <c r="G96" s="27">
        <f t="shared" si="6"/>
        <v>73.44</v>
      </c>
      <c r="H96" s="27">
        <f t="shared" si="7"/>
        <v>6800</v>
      </c>
      <c r="I96" s="27">
        <f t="shared" si="8"/>
        <v>7344</v>
      </c>
      <c r="J96" s="14"/>
    </row>
    <row r="97" spans="1:10" x14ac:dyDescent="0.3">
      <c r="G97" s="46" t="s">
        <v>47</v>
      </c>
      <c r="H97" s="45">
        <f>SUM(H47:H96)</f>
        <v>106591.02</v>
      </c>
      <c r="I97" s="45">
        <f>SUM(I47:I96)</f>
        <v>115820.15159999997</v>
      </c>
    </row>
    <row r="98" spans="1:10" x14ac:dyDescent="0.3">
      <c r="B98" s="73"/>
      <c r="C98" s="73"/>
    </row>
    <row r="100" spans="1:10" ht="15.75" customHeight="1" x14ac:dyDescent="0.3">
      <c r="G100" s="74" t="s">
        <v>196</v>
      </c>
      <c r="H100" s="75"/>
      <c r="I100" s="75"/>
    </row>
    <row r="101" spans="1:10" ht="39" customHeight="1" x14ac:dyDescent="0.3">
      <c r="G101" s="75"/>
      <c r="H101" s="75"/>
      <c r="I101" s="75"/>
    </row>
    <row r="103" spans="1:10" ht="15" x14ac:dyDescent="0.25">
      <c r="A103" s="66" t="s">
        <v>143</v>
      </c>
      <c r="B103" s="66"/>
      <c r="C103" s="1"/>
      <c r="D103" s="23"/>
      <c r="E103" s="25"/>
      <c r="F103" s="23"/>
      <c r="G103" s="25"/>
      <c r="H103" s="25"/>
      <c r="I103" s="25"/>
      <c r="J103" s="23"/>
    </row>
    <row r="104" spans="1:10" ht="38.25" x14ac:dyDescent="0.25">
      <c r="A104" s="21" t="s">
        <v>0</v>
      </c>
      <c r="B104" s="22" t="s">
        <v>1</v>
      </c>
      <c r="C104" s="12" t="s">
        <v>2</v>
      </c>
      <c r="D104" s="12" t="s">
        <v>3</v>
      </c>
      <c r="E104" s="26" t="s">
        <v>4</v>
      </c>
      <c r="F104" s="22" t="s">
        <v>5</v>
      </c>
      <c r="G104" s="26" t="s">
        <v>6</v>
      </c>
      <c r="H104" s="26" t="s">
        <v>7</v>
      </c>
      <c r="I104" s="26" t="s">
        <v>8</v>
      </c>
      <c r="J104" s="22" t="s">
        <v>197</v>
      </c>
    </row>
    <row r="105" spans="1:10" ht="120.75" customHeight="1" x14ac:dyDescent="0.25">
      <c r="A105" s="13" t="s">
        <v>9</v>
      </c>
      <c r="B105" s="8" t="s">
        <v>144</v>
      </c>
      <c r="C105" s="13" t="s">
        <v>29</v>
      </c>
      <c r="D105" s="13">
        <v>6000</v>
      </c>
      <c r="E105" s="27">
        <v>1.03</v>
      </c>
      <c r="F105" s="31">
        <v>0.08</v>
      </c>
      <c r="G105" s="27">
        <f>E105*F105+E105</f>
        <v>1.1124000000000001</v>
      </c>
      <c r="H105" s="27">
        <f>E105*D105</f>
        <v>6180</v>
      </c>
      <c r="I105" s="27">
        <f>G105*D105</f>
        <v>6674.4000000000005</v>
      </c>
      <c r="J105" s="13"/>
    </row>
    <row r="106" spans="1:10" ht="85.5" x14ac:dyDescent="0.25">
      <c r="A106" s="13" t="s">
        <v>10</v>
      </c>
      <c r="B106" s="7" t="s">
        <v>145</v>
      </c>
      <c r="C106" s="13" t="s">
        <v>26</v>
      </c>
      <c r="D106" s="19">
        <v>50</v>
      </c>
      <c r="E106" s="28">
        <v>1.9</v>
      </c>
      <c r="F106" s="31">
        <v>0.08</v>
      </c>
      <c r="G106" s="27">
        <f t="shared" ref="G106:G110" si="9">E106*F106+E106</f>
        <v>2.052</v>
      </c>
      <c r="H106" s="27">
        <f t="shared" ref="H106:H110" si="10">E106*D106</f>
        <v>95</v>
      </c>
      <c r="I106" s="27">
        <f t="shared" ref="I106:I110" si="11">G106*D106</f>
        <v>102.60000000000001</v>
      </c>
      <c r="J106" s="14"/>
    </row>
    <row r="107" spans="1:10" ht="71.25" x14ac:dyDescent="0.25">
      <c r="A107" s="13" t="s">
        <v>11</v>
      </c>
      <c r="B107" s="8" t="s">
        <v>146</v>
      </c>
      <c r="C107" s="13" t="s">
        <v>26</v>
      </c>
      <c r="D107" s="14">
        <v>30</v>
      </c>
      <c r="E107" s="28">
        <v>3.74</v>
      </c>
      <c r="F107" s="31">
        <v>0.08</v>
      </c>
      <c r="G107" s="27">
        <f t="shared" si="9"/>
        <v>4.0392000000000001</v>
      </c>
      <c r="H107" s="27">
        <f t="shared" si="10"/>
        <v>112.2</v>
      </c>
      <c r="I107" s="27">
        <f t="shared" si="11"/>
        <v>121.176</v>
      </c>
      <c r="J107" s="14"/>
    </row>
    <row r="108" spans="1:10" ht="128.25" x14ac:dyDescent="0.3">
      <c r="A108" s="13" t="s">
        <v>12</v>
      </c>
      <c r="B108" s="9" t="s">
        <v>147</v>
      </c>
      <c r="C108" s="14" t="s">
        <v>29</v>
      </c>
      <c r="D108" s="14">
        <v>1000</v>
      </c>
      <c r="E108" s="28">
        <v>6.6</v>
      </c>
      <c r="F108" s="31">
        <v>0.08</v>
      </c>
      <c r="G108" s="27">
        <f t="shared" si="9"/>
        <v>7.1280000000000001</v>
      </c>
      <c r="H108" s="27">
        <f t="shared" si="10"/>
        <v>6600</v>
      </c>
      <c r="I108" s="27">
        <f t="shared" si="11"/>
        <v>7128</v>
      </c>
      <c r="J108" s="14"/>
    </row>
    <row r="109" spans="1:10" ht="71.25" x14ac:dyDescent="0.3">
      <c r="A109" s="13" t="s">
        <v>13</v>
      </c>
      <c r="B109" s="11" t="s">
        <v>148</v>
      </c>
      <c r="C109" s="14" t="s">
        <v>29</v>
      </c>
      <c r="D109" s="14">
        <v>400</v>
      </c>
      <c r="E109" s="28">
        <v>15.58</v>
      </c>
      <c r="F109" s="31">
        <v>0.08</v>
      </c>
      <c r="G109" s="27">
        <f t="shared" si="9"/>
        <v>16.8264</v>
      </c>
      <c r="H109" s="27">
        <f t="shared" si="10"/>
        <v>6232</v>
      </c>
      <c r="I109" s="27">
        <f t="shared" si="11"/>
        <v>6730.5599999999995</v>
      </c>
      <c r="J109" s="14"/>
    </row>
    <row r="110" spans="1:10" ht="28.5" x14ac:dyDescent="0.3">
      <c r="A110" s="13" t="s">
        <v>14</v>
      </c>
      <c r="B110" s="44" t="s">
        <v>149</v>
      </c>
      <c r="C110" s="14" t="s">
        <v>26</v>
      </c>
      <c r="D110" s="14">
        <v>30</v>
      </c>
      <c r="E110" s="28">
        <v>9.6300000000000008</v>
      </c>
      <c r="F110" s="31">
        <v>0.08</v>
      </c>
      <c r="G110" s="27">
        <f t="shared" si="9"/>
        <v>10.400400000000001</v>
      </c>
      <c r="H110" s="27">
        <f t="shared" si="10"/>
        <v>288.90000000000003</v>
      </c>
      <c r="I110" s="27">
        <f t="shared" si="11"/>
        <v>312.01200000000006</v>
      </c>
      <c r="J110" s="14"/>
    </row>
    <row r="111" spans="1:10" ht="15" x14ac:dyDescent="0.25">
      <c r="A111" s="67"/>
      <c r="B111" s="68"/>
      <c r="C111" s="68"/>
      <c r="D111" s="68"/>
      <c r="E111" s="68"/>
      <c r="F111" s="69"/>
      <c r="G111" s="27" t="s">
        <v>47</v>
      </c>
      <c r="H111" s="27">
        <f>SUM(H105:H110)</f>
        <v>19508.100000000002</v>
      </c>
      <c r="I111" s="27">
        <f>SUM(I105:I110)</f>
        <v>21068.748</v>
      </c>
      <c r="J111" s="14"/>
    </row>
    <row r="113" spans="1:10" x14ac:dyDescent="0.3">
      <c r="B113" s="4"/>
    </row>
    <row r="114" spans="1:10" ht="15.75" customHeight="1" x14ac:dyDescent="0.3">
      <c r="G114" s="74" t="s">
        <v>196</v>
      </c>
      <c r="H114" s="75"/>
      <c r="I114" s="75"/>
    </row>
    <row r="115" spans="1:10" ht="39" customHeight="1" x14ac:dyDescent="0.3">
      <c r="G115" s="75"/>
      <c r="H115" s="75"/>
      <c r="I115" s="75"/>
    </row>
    <row r="117" spans="1:10" ht="15" x14ac:dyDescent="0.25">
      <c r="A117" s="66" t="s">
        <v>150</v>
      </c>
      <c r="B117" s="66"/>
      <c r="C117" s="1"/>
      <c r="D117" s="23"/>
      <c r="E117" s="25"/>
      <c r="F117" s="23"/>
      <c r="G117" s="25"/>
      <c r="H117" s="25"/>
      <c r="I117" s="25"/>
      <c r="J117" s="23"/>
    </row>
    <row r="118" spans="1:10" ht="38.25" x14ac:dyDescent="0.25">
      <c r="A118" s="21" t="s">
        <v>0</v>
      </c>
      <c r="B118" s="22" t="s">
        <v>1</v>
      </c>
      <c r="C118" s="12" t="s">
        <v>2</v>
      </c>
      <c r="D118" s="12" t="s">
        <v>3</v>
      </c>
      <c r="E118" s="26" t="s">
        <v>4</v>
      </c>
      <c r="F118" s="22" t="s">
        <v>5</v>
      </c>
      <c r="G118" s="26" t="s">
        <v>6</v>
      </c>
      <c r="H118" s="26" t="s">
        <v>7</v>
      </c>
      <c r="I118" s="26" t="s">
        <v>8</v>
      </c>
      <c r="J118" s="22" t="s">
        <v>197</v>
      </c>
    </row>
    <row r="119" spans="1:10" ht="114" x14ac:dyDescent="0.25">
      <c r="A119" s="20" t="s">
        <v>9</v>
      </c>
      <c r="B119" s="8" t="s">
        <v>151</v>
      </c>
      <c r="C119" s="20" t="s">
        <v>26</v>
      </c>
      <c r="D119" s="20">
        <v>200</v>
      </c>
      <c r="E119" s="27">
        <v>11</v>
      </c>
      <c r="F119" s="31">
        <v>0.08</v>
      </c>
      <c r="G119" s="27">
        <f>E119*F119+E119</f>
        <v>11.88</v>
      </c>
      <c r="H119" s="27">
        <f>E119*D119</f>
        <v>2200</v>
      </c>
      <c r="I119" s="27">
        <f>G119*D119</f>
        <v>2376</v>
      </c>
      <c r="J119" s="20"/>
    </row>
    <row r="120" spans="1:10" ht="15" x14ac:dyDescent="0.25">
      <c r="A120" s="67"/>
      <c r="B120" s="68"/>
      <c r="C120" s="68"/>
      <c r="D120" s="68"/>
      <c r="E120" s="68"/>
      <c r="F120" s="69"/>
      <c r="G120" s="56" t="s">
        <v>47</v>
      </c>
      <c r="H120" s="56">
        <f>SUM(H119:H119)</f>
        <v>2200</v>
      </c>
      <c r="I120" s="56">
        <f>SUM(I119:I119)</f>
        <v>2376</v>
      </c>
      <c r="J120" s="14"/>
    </row>
    <row r="122" spans="1:10" x14ac:dyDescent="0.3">
      <c r="B122" s="4"/>
    </row>
    <row r="123" spans="1:10" x14ac:dyDescent="0.3">
      <c r="G123" s="74" t="s">
        <v>196</v>
      </c>
      <c r="H123" s="75"/>
      <c r="I123" s="75"/>
    </row>
    <row r="124" spans="1:10" ht="39" customHeight="1" x14ac:dyDescent="0.3">
      <c r="G124" s="75"/>
      <c r="H124" s="75"/>
      <c r="I124" s="75"/>
    </row>
    <row r="126" spans="1:10" ht="15" x14ac:dyDescent="0.25">
      <c r="A126" s="66" t="s">
        <v>152</v>
      </c>
      <c r="B126" s="66"/>
      <c r="C126" s="1"/>
      <c r="D126" s="23"/>
      <c r="E126" s="25"/>
      <c r="F126" s="23"/>
      <c r="G126" s="25"/>
      <c r="H126" s="25"/>
      <c r="I126" s="25"/>
      <c r="J126" s="23"/>
    </row>
    <row r="127" spans="1:10" ht="38.25" x14ac:dyDescent="0.25">
      <c r="A127" s="21" t="s">
        <v>0</v>
      </c>
      <c r="B127" s="22" t="s">
        <v>1</v>
      </c>
      <c r="C127" s="12" t="s">
        <v>2</v>
      </c>
      <c r="D127" s="12" t="s">
        <v>3</v>
      </c>
      <c r="E127" s="26" t="s">
        <v>4</v>
      </c>
      <c r="F127" s="22" t="s">
        <v>5</v>
      </c>
      <c r="G127" s="26" t="s">
        <v>6</v>
      </c>
      <c r="H127" s="26" t="s">
        <v>7</v>
      </c>
      <c r="I127" s="26" t="s">
        <v>8</v>
      </c>
      <c r="J127" s="22" t="s">
        <v>197</v>
      </c>
    </row>
    <row r="128" spans="1:10" ht="42.75" x14ac:dyDescent="0.3">
      <c r="A128" s="20" t="s">
        <v>9</v>
      </c>
      <c r="B128" s="9" t="s">
        <v>153</v>
      </c>
      <c r="C128" s="20" t="s">
        <v>29</v>
      </c>
      <c r="D128" s="20">
        <v>100</v>
      </c>
      <c r="E128" s="27">
        <v>11</v>
      </c>
      <c r="F128" s="31">
        <v>0.08</v>
      </c>
      <c r="G128" s="27">
        <f>E128*F128+E128</f>
        <v>11.88</v>
      </c>
      <c r="H128" s="27">
        <f>E128*D128</f>
        <v>1100</v>
      </c>
      <c r="I128" s="27">
        <f>G128*D128</f>
        <v>1188</v>
      </c>
      <c r="J128" s="20"/>
    </row>
    <row r="129" spans="1:10" ht="42.75" x14ac:dyDescent="0.3">
      <c r="A129" s="20" t="s">
        <v>10</v>
      </c>
      <c r="B129" s="11" t="s">
        <v>154</v>
      </c>
      <c r="C129" s="20" t="s">
        <v>29</v>
      </c>
      <c r="D129" s="19">
        <v>100</v>
      </c>
      <c r="E129" s="28">
        <v>27.3</v>
      </c>
      <c r="F129" s="31">
        <v>0.08</v>
      </c>
      <c r="G129" s="27">
        <f t="shared" ref="G129:G153" si="12">E129*F129+E129</f>
        <v>29.484000000000002</v>
      </c>
      <c r="H129" s="27">
        <f t="shared" ref="H129:H153" si="13">E129*D129</f>
        <v>2730</v>
      </c>
      <c r="I129" s="27">
        <f t="shared" ref="I129:I153" si="14">G129*D129</f>
        <v>2948.4</v>
      </c>
      <c r="J129" s="14"/>
    </row>
    <row r="130" spans="1:10" ht="99.75" x14ac:dyDescent="0.3">
      <c r="A130" s="20" t="s">
        <v>11</v>
      </c>
      <c r="B130" s="9" t="s">
        <v>155</v>
      </c>
      <c r="C130" s="20" t="s">
        <v>29</v>
      </c>
      <c r="D130" s="14">
        <v>300</v>
      </c>
      <c r="E130" s="28">
        <v>9.1</v>
      </c>
      <c r="F130" s="31">
        <v>0.08</v>
      </c>
      <c r="G130" s="27">
        <f t="shared" si="12"/>
        <v>9.8279999999999994</v>
      </c>
      <c r="H130" s="27">
        <f t="shared" si="13"/>
        <v>2730</v>
      </c>
      <c r="I130" s="27">
        <f t="shared" si="14"/>
        <v>2948.3999999999996</v>
      </c>
      <c r="J130" s="14"/>
    </row>
    <row r="131" spans="1:10" ht="99.75" x14ac:dyDescent="0.25">
      <c r="A131" s="20" t="s">
        <v>12</v>
      </c>
      <c r="B131" s="8" t="s">
        <v>156</v>
      </c>
      <c r="C131" s="20" t="s">
        <v>29</v>
      </c>
      <c r="D131" s="14">
        <v>100</v>
      </c>
      <c r="E131" s="28">
        <v>27.3</v>
      </c>
      <c r="F131" s="31">
        <v>0.08</v>
      </c>
      <c r="G131" s="27">
        <f t="shared" si="12"/>
        <v>29.484000000000002</v>
      </c>
      <c r="H131" s="27">
        <f t="shared" si="13"/>
        <v>2730</v>
      </c>
      <c r="I131" s="27">
        <f t="shared" si="14"/>
        <v>2948.4</v>
      </c>
      <c r="J131" s="14"/>
    </row>
    <row r="132" spans="1:10" ht="114" x14ac:dyDescent="0.25">
      <c r="A132" s="20" t="s">
        <v>13</v>
      </c>
      <c r="B132" s="8" t="s">
        <v>157</v>
      </c>
      <c r="C132" s="20" t="s">
        <v>29</v>
      </c>
      <c r="D132" s="14">
        <v>200</v>
      </c>
      <c r="E132" s="28">
        <v>9</v>
      </c>
      <c r="F132" s="31">
        <v>0.08</v>
      </c>
      <c r="G132" s="27">
        <f t="shared" si="12"/>
        <v>9.7200000000000006</v>
      </c>
      <c r="H132" s="27">
        <f t="shared" si="13"/>
        <v>1800</v>
      </c>
      <c r="I132" s="27">
        <f t="shared" si="14"/>
        <v>1944.0000000000002</v>
      </c>
      <c r="J132" s="14"/>
    </row>
    <row r="133" spans="1:10" ht="99.75" x14ac:dyDescent="0.25">
      <c r="A133" s="20" t="s">
        <v>14</v>
      </c>
      <c r="B133" s="8" t="s">
        <v>158</v>
      </c>
      <c r="C133" s="20" t="s">
        <v>29</v>
      </c>
      <c r="D133" s="14">
        <v>200</v>
      </c>
      <c r="E133" s="28">
        <v>15.21</v>
      </c>
      <c r="F133" s="31">
        <v>0.08</v>
      </c>
      <c r="G133" s="27">
        <f t="shared" si="12"/>
        <v>16.4268</v>
      </c>
      <c r="H133" s="27">
        <f t="shared" si="13"/>
        <v>3042</v>
      </c>
      <c r="I133" s="27">
        <f t="shared" si="14"/>
        <v>3285.36</v>
      </c>
      <c r="J133" s="14"/>
    </row>
    <row r="134" spans="1:10" ht="99.75" x14ac:dyDescent="0.25">
      <c r="A134" s="20" t="s">
        <v>15</v>
      </c>
      <c r="B134" s="8" t="s">
        <v>159</v>
      </c>
      <c r="C134" s="20" t="s">
        <v>29</v>
      </c>
      <c r="D134" s="14">
        <v>200</v>
      </c>
      <c r="E134" s="28">
        <v>27</v>
      </c>
      <c r="F134" s="31">
        <v>0.08</v>
      </c>
      <c r="G134" s="27">
        <f t="shared" si="12"/>
        <v>29.16</v>
      </c>
      <c r="H134" s="27">
        <f t="shared" si="13"/>
        <v>5400</v>
      </c>
      <c r="I134" s="27">
        <f t="shared" si="14"/>
        <v>5832</v>
      </c>
      <c r="J134" s="14"/>
    </row>
    <row r="135" spans="1:10" ht="99.75" x14ac:dyDescent="0.3">
      <c r="A135" s="20" t="s">
        <v>16</v>
      </c>
      <c r="B135" s="9" t="s">
        <v>160</v>
      </c>
      <c r="C135" s="20" t="s">
        <v>29</v>
      </c>
      <c r="D135" s="14">
        <v>300</v>
      </c>
      <c r="E135" s="28">
        <v>36</v>
      </c>
      <c r="F135" s="31">
        <v>0.08</v>
      </c>
      <c r="G135" s="27">
        <f t="shared" si="12"/>
        <v>38.880000000000003</v>
      </c>
      <c r="H135" s="27">
        <f t="shared" si="13"/>
        <v>10800</v>
      </c>
      <c r="I135" s="27">
        <f t="shared" si="14"/>
        <v>11664</v>
      </c>
      <c r="J135" s="14"/>
    </row>
    <row r="136" spans="1:10" ht="42.75" x14ac:dyDescent="0.25">
      <c r="A136" s="20" t="s">
        <v>17</v>
      </c>
      <c r="B136" s="8" t="s">
        <v>161</v>
      </c>
      <c r="C136" s="20" t="s">
        <v>29</v>
      </c>
      <c r="D136" s="14">
        <v>200</v>
      </c>
      <c r="E136" s="28">
        <v>19.7</v>
      </c>
      <c r="F136" s="31">
        <v>0.08</v>
      </c>
      <c r="G136" s="27">
        <f t="shared" si="12"/>
        <v>21.276</v>
      </c>
      <c r="H136" s="27">
        <f t="shared" si="13"/>
        <v>3940</v>
      </c>
      <c r="I136" s="27">
        <f t="shared" si="14"/>
        <v>4255.2</v>
      </c>
      <c r="J136" s="14"/>
    </row>
    <row r="137" spans="1:10" ht="42.75" x14ac:dyDescent="0.25">
      <c r="A137" s="20" t="s">
        <v>18</v>
      </c>
      <c r="B137" s="2" t="s">
        <v>162</v>
      </c>
      <c r="C137" s="20" t="s">
        <v>29</v>
      </c>
      <c r="D137" s="14">
        <v>200</v>
      </c>
      <c r="E137" s="28">
        <v>47.5</v>
      </c>
      <c r="F137" s="31">
        <v>0.08</v>
      </c>
      <c r="G137" s="27">
        <f t="shared" si="12"/>
        <v>51.3</v>
      </c>
      <c r="H137" s="27">
        <f t="shared" si="13"/>
        <v>9500</v>
      </c>
      <c r="I137" s="27">
        <f t="shared" si="14"/>
        <v>10260</v>
      </c>
      <c r="J137" s="14"/>
    </row>
    <row r="138" spans="1:10" ht="85.5" x14ac:dyDescent="0.25">
      <c r="A138" s="20" t="s">
        <v>19</v>
      </c>
      <c r="B138" s="38" t="s">
        <v>163</v>
      </c>
      <c r="C138" s="20" t="s">
        <v>29</v>
      </c>
      <c r="D138" s="14">
        <v>200</v>
      </c>
      <c r="E138" s="28">
        <v>3.4</v>
      </c>
      <c r="F138" s="31">
        <v>0.08</v>
      </c>
      <c r="G138" s="27">
        <f t="shared" si="12"/>
        <v>3.6719999999999997</v>
      </c>
      <c r="H138" s="27">
        <f t="shared" si="13"/>
        <v>680</v>
      </c>
      <c r="I138" s="27">
        <f t="shared" si="14"/>
        <v>734.4</v>
      </c>
      <c r="J138" s="14"/>
    </row>
    <row r="139" spans="1:10" ht="85.5" x14ac:dyDescent="0.25">
      <c r="A139" s="20" t="s">
        <v>20</v>
      </c>
      <c r="B139" s="8" t="s">
        <v>164</v>
      </c>
      <c r="C139" s="20" t="s">
        <v>29</v>
      </c>
      <c r="D139" s="14">
        <v>200</v>
      </c>
      <c r="E139" s="28">
        <v>9.5</v>
      </c>
      <c r="F139" s="31">
        <v>0.08</v>
      </c>
      <c r="G139" s="27">
        <f t="shared" si="12"/>
        <v>10.26</v>
      </c>
      <c r="H139" s="27">
        <f t="shared" si="13"/>
        <v>1900</v>
      </c>
      <c r="I139" s="27">
        <f t="shared" si="14"/>
        <v>2052</v>
      </c>
      <c r="J139" s="14"/>
    </row>
    <row r="140" spans="1:10" ht="85.5" x14ac:dyDescent="0.3">
      <c r="A140" s="20" t="s">
        <v>21</v>
      </c>
      <c r="B140" s="9" t="s">
        <v>165</v>
      </c>
      <c r="C140" s="20" t="s">
        <v>29</v>
      </c>
      <c r="D140" s="14">
        <v>200</v>
      </c>
      <c r="E140" s="28">
        <v>21.5</v>
      </c>
      <c r="F140" s="31">
        <v>0.08</v>
      </c>
      <c r="G140" s="27">
        <f t="shared" si="12"/>
        <v>23.22</v>
      </c>
      <c r="H140" s="27">
        <f t="shared" si="13"/>
        <v>4300</v>
      </c>
      <c r="I140" s="27">
        <f t="shared" si="14"/>
        <v>4644</v>
      </c>
      <c r="J140" s="14"/>
    </row>
    <row r="141" spans="1:10" ht="85.5" x14ac:dyDescent="0.3">
      <c r="A141" s="20" t="s">
        <v>22</v>
      </c>
      <c r="B141" s="11" t="s">
        <v>166</v>
      </c>
      <c r="C141" s="20" t="s">
        <v>29</v>
      </c>
      <c r="D141" s="14">
        <v>100</v>
      </c>
      <c r="E141" s="28">
        <v>28.8</v>
      </c>
      <c r="F141" s="31">
        <v>0.08</v>
      </c>
      <c r="G141" s="27">
        <f t="shared" si="12"/>
        <v>31.103999999999999</v>
      </c>
      <c r="H141" s="27">
        <f t="shared" si="13"/>
        <v>2880</v>
      </c>
      <c r="I141" s="27">
        <f t="shared" si="14"/>
        <v>3110.4</v>
      </c>
      <c r="J141" s="14"/>
    </row>
    <row r="142" spans="1:10" ht="99.75" x14ac:dyDescent="0.3">
      <c r="A142" s="20" t="s">
        <v>23</v>
      </c>
      <c r="B142" s="11" t="s">
        <v>167</v>
      </c>
      <c r="C142" s="20" t="s">
        <v>29</v>
      </c>
      <c r="D142" s="14">
        <v>200</v>
      </c>
      <c r="E142" s="28">
        <v>6.1</v>
      </c>
      <c r="F142" s="31">
        <v>0.08</v>
      </c>
      <c r="G142" s="27">
        <f t="shared" si="12"/>
        <v>6.5879999999999992</v>
      </c>
      <c r="H142" s="27">
        <f t="shared" si="13"/>
        <v>1220</v>
      </c>
      <c r="I142" s="27">
        <f t="shared" si="14"/>
        <v>1317.6</v>
      </c>
      <c r="J142" s="14"/>
    </row>
    <row r="143" spans="1:10" ht="99.75" x14ac:dyDescent="0.3">
      <c r="A143" s="20" t="s">
        <v>55</v>
      </c>
      <c r="B143" s="9" t="s">
        <v>168</v>
      </c>
      <c r="C143" s="20" t="s">
        <v>29</v>
      </c>
      <c r="D143" s="14">
        <v>200</v>
      </c>
      <c r="E143" s="28">
        <v>16.899999999999999</v>
      </c>
      <c r="F143" s="31">
        <v>0.08</v>
      </c>
      <c r="G143" s="27">
        <f t="shared" si="12"/>
        <v>18.251999999999999</v>
      </c>
      <c r="H143" s="27">
        <f t="shared" si="13"/>
        <v>3379.9999999999995</v>
      </c>
      <c r="I143" s="27">
        <f t="shared" si="14"/>
        <v>3650.3999999999996</v>
      </c>
      <c r="J143" s="14"/>
    </row>
    <row r="144" spans="1:10" ht="99.75" x14ac:dyDescent="0.3">
      <c r="A144" s="20" t="s">
        <v>56</v>
      </c>
      <c r="B144" s="11" t="s">
        <v>169</v>
      </c>
      <c r="C144" s="20" t="s">
        <v>29</v>
      </c>
      <c r="D144" s="14">
        <v>100</v>
      </c>
      <c r="E144" s="28">
        <v>50.9</v>
      </c>
      <c r="F144" s="31">
        <v>0.08</v>
      </c>
      <c r="G144" s="27">
        <f t="shared" si="12"/>
        <v>54.972000000000001</v>
      </c>
      <c r="H144" s="27">
        <f t="shared" si="13"/>
        <v>5090</v>
      </c>
      <c r="I144" s="27">
        <f t="shared" si="14"/>
        <v>5497.2</v>
      </c>
      <c r="J144" s="14"/>
    </row>
    <row r="145" spans="1:10" ht="71.25" x14ac:dyDescent="0.3">
      <c r="A145" s="20" t="s">
        <v>57</v>
      </c>
      <c r="B145" s="9" t="s">
        <v>170</v>
      </c>
      <c r="C145" s="20" t="s">
        <v>29</v>
      </c>
      <c r="D145" s="14">
        <v>50</v>
      </c>
      <c r="E145" s="28">
        <v>19.2</v>
      </c>
      <c r="F145" s="31">
        <v>0.08</v>
      </c>
      <c r="G145" s="27">
        <f t="shared" si="12"/>
        <v>20.736000000000001</v>
      </c>
      <c r="H145" s="27">
        <f t="shared" si="13"/>
        <v>960</v>
      </c>
      <c r="I145" s="27">
        <f t="shared" si="14"/>
        <v>1036.8</v>
      </c>
      <c r="J145" s="14"/>
    </row>
    <row r="146" spans="1:10" ht="71.25" x14ac:dyDescent="0.3">
      <c r="A146" s="20" t="s">
        <v>58</v>
      </c>
      <c r="B146" s="11" t="s">
        <v>171</v>
      </c>
      <c r="C146" s="14" t="s">
        <v>29</v>
      </c>
      <c r="D146" s="14">
        <v>100</v>
      </c>
      <c r="E146" s="28">
        <v>33</v>
      </c>
      <c r="F146" s="31">
        <v>0.08</v>
      </c>
      <c r="G146" s="27">
        <f t="shared" si="12"/>
        <v>35.64</v>
      </c>
      <c r="H146" s="27">
        <f t="shared" si="13"/>
        <v>3300</v>
      </c>
      <c r="I146" s="27">
        <f t="shared" si="14"/>
        <v>3564</v>
      </c>
      <c r="J146" s="14"/>
    </row>
    <row r="147" spans="1:10" ht="71.25" x14ac:dyDescent="0.3">
      <c r="A147" s="20" t="s">
        <v>59</v>
      </c>
      <c r="B147" s="11" t="s">
        <v>172</v>
      </c>
      <c r="C147" s="14" t="s">
        <v>29</v>
      </c>
      <c r="D147" s="14">
        <v>100</v>
      </c>
      <c r="E147" s="28">
        <v>64</v>
      </c>
      <c r="F147" s="31">
        <v>0.08</v>
      </c>
      <c r="G147" s="27">
        <f t="shared" si="12"/>
        <v>69.12</v>
      </c>
      <c r="H147" s="27">
        <f t="shared" si="13"/>
        <v>6400</v>
      </c>
      <c r="I147" s="27">
        <f t="shared" si="14"/>
        <v>6912</v>
      </c>
      <c r="J147" s="14"/>
    </row>
    <row r="148" spans="1:10" ht="114" x14ac:dyDescent="0.3">
      <c r="A148" s="20" t="s">
        <v>60</v>
      </c>
      <c r="B148" s="11" t="s">
        <v>173</v>
      </c>
      <c r="C148" s="14" t="s">
        <v>29</v>
      </c>
      <c r="D148" s="14">
        <v>100</v>
      </c>
      <c r="E148" s="28">
        <v>33</v>
      </c>
      <c r="F148" s="31">
        <v>0.08</v>
      </c>
      <c r="G148" s="27">
        <f t="shared" si="12"/>
        <v>35.64</v>
      </c>
      <c r="H148" s="27">
        <f t="shared" si="13"/>
        <v>3300</v>
      </c>
      <c r="I148" s="27">
        <f t="shared" si="14"/>
        <v>3564</v>
      </c>
      <c r="J148" s="14"/>
    </row>
    <row r="149" spans="1:10" ht="114" x14ac:dyDescent="0.3">
      <c r="A149" s="20" t="s">
        <v>61</v>
      </c>
      <c r="B149" s="11" t="s">
        <v>174</v>
      </c>
      <c r="C149" s="14" t="s">
        <v>29</v>
      </c>
      <c r="D149" s="14">
        <v>100</v>
      </c>
      <c r="E149" s="28">
        <v>64</v>
      </c>
      <c r="F149" s="31">
        <v>0.08</v>
      </c>
      <c r="G149" s="27">
        <f t="shared" si="12"/>
        <v>69.12</v>
      </c>
      <c r="H149" s="27">
        <f t="shared" si="13"/>
        <v>6400</v>
      </c>
      <c r="I149" s="27">
        <f t="shared" si="14"/>
        <v>6912</v>
      </c>
      <c r="J149" s="14"/>
    </row>
    <row r="150" spans="1:10" ht="128.25" x14ac:dyDescent="0.3">
      <c r="A150" s="20" t="s">
        <v>62</v>
      </c>
      <c r="B150" s="9" t="s">
        <v>175</v>
      </c>
      <c r="C150" s="14" t="s">
        <v>29</v>
      </c>
      <c r="D150" s="14">
        <v>100</v>
      </c>
      <c r="E150" s="28">
        <v>40.64</v>
      </c>
      <c r="F150" s="31">
        <v>0.08</v>
      </c>
      <c r="G150" s="27">
        <f t="shared" si="12"/>
        <v>43.891199999999998</v>
      </c>
      <c r="H150" s="27">
        <f t="shared" si="13"/>
        <v>4064</v>
      </c>
      <c r="I150" s="27">
        <f t="shared" si="14"/>
        <v>4389.12</v>
      </c>
      <c r="J150" s="14"/>
    </row>
    <row r="151" spans="1:10" ht="128.25" x14ac:dyDescent="0.3">
      <c r="A151" s="20" t="s">
        <v>63</v>
      </c>
      <c r="B151" s="11" t="s">
        <v>176</v>
      </c>
      <c r="C151" s="14" t="s">
        <v>29</v>
      </c>
      <c r="D151" s="14">
        <v>100</v>
      </c>
      <c r="E151" s="28">
        <v>64</v>
      </c>
      <c r="F151" s="31">
        <v>0.08</v>
      </c>
      <c r="G151" s="27">
        <f t="shared" si="12"/>
        <v>69.12</v>
      </c>
      <c r="H151" s="27">
        <f t="shared" si="13"/>
        <v>6400</v>
      </c>
      <c r="I151" s="27">
        <f t="shared" si="14"/>
        <v>6912</v>
      </c>
      <c r="J151" s="14"/>
    </row>
    <row r="152" spans="1:10" ht="142.5" x14ac:dyDescent="0.25">
      <c r="A152" s="20" t="s">
        <v>64</v>
      </c>
      <c r="B152" s="55" t="s">
        <v>177</v>
      </c>
      <c r="C152" s="14" t="s">
        <v>29</v>
      </c>
      <c r="D152" s="14">
        <v>100</v>
      </c>
      <c r="E152" s="28">
        <v>29.1</v>
      </c>
      <c r="F152" s="31">
        <v>0.23</v>
      </c>
      <c r="G152" s="27">
        <f t="shared" si="12"/>
        <v>35.792999999999999</v>
      </c>
      <c r="H152" s="27">
        <f t="shared" si="13"/>
        <v>2910</v>
      </c>
      <c r="I152" s="27">
        <f t="shared" si="14"/>
        <v>3579.2999999999997</v>
      </c>
      <c r="J152" s="14"/>
    </row>
    <row r="153" spans="1:10" ht="156.75" x14ac:dyDescent="0.3">
      <c r="A153" s="20" t="s">
        <v>65</v>
      </c>
      <c r="B153" s="11" t="s">
        <v>178</v>
      </c>
      <c r="C153" s="14" t="s">
        <v>29</v>
      </c>
      <c r="D153" s="14">
        <v>40</v>
      </c>
      <c r="E153" s="28">
        <v>42.7</v>
      </c>
      <c r="F153" s="31">
        <v>0.23</v>
      </c>
      <c r="G153" s="27">
        <f t="shared" si="12"/>
        <v>52.521000000000001</v>
      </c>
      <c r="H153" s="27">
        <f t="shared" si="13"/>
        <v>1708</v>
      </c>
      <c r="I153" s="27">
        <f t="shared" si="14"/>
        <v>2100.84</v>
      </c>
      <c r="J153" s="14"/>
    </row>
    <row r="154" spans="1:10" ht="15" x14ac:dyDescent="0.25">
      <c r="A154" s="67"/>
      <c r="B154" s="68"/>
      <c r="C154" s="68"/>
      <c r="D154" s="68"/>
      <c r="E154" s="68"/>
      <c r="F154" s="69"/>
      <c r="G154" s="56" t="s">
        <v>47</v>
      </c>
      <c r="H154" s="56">
        <f>SUM(H128:H153)</f>
        <v>98664</v>
      </c>
      <c r="I154" s="56">
        <f>SUM(I128:I153)</f>
        <v>107249.81999999999</v>
      </c>
      <c r="J154" s="14"/>
    </row>
    <row r="157" spans="1:10" ht="15.75" customHeight="1" x14ac:dyDescent="0.3">
      <c r="G157" s="74" t="s">
        <v>196</v>
      </c>
      <c r="H157" s="75"/>
      <c r="I157" s="75"/>
    </row>
    <row r="158" spans="1:10" ht="37.5" customHeight="1" x14ac:dyDescent="0.3">
      <c r="G158" s="75"/>
      <c r="H158" s="75"/>
      <c r="I158" s="75"/>
    </row>
    <row r="159" spans="1:10" ht="15" x14ac:dyDescent="0.25">
      <c r="A159" s="66" t="s">
        <v>179</v>
      </c>
      <c r="B159" s="66"/>
      <c r="C159" s="1"/>
      <c r="D159" s="23"/>
      <c r="E159" s="25"/>
      <c r="F159" s="23"/>
      <c r="G159" s="25"/>
      <c r="H159" s="25"/>
      <c r="I159" s="25"/>
      <c r="J159" s="23"/>
    </row>
    <row r="160" spans="1:10" ht="38.25" x14ac:dyDescent="0.25">
      <c r="A160" s="21" t="s">
        <v>0</v>
      </c>
      <c r="B160" s="22" t="s">
        <v>1</v>
      </c>
      <c r="C160" s="12" t="s">
        <v>2</v>
      </c>
      <c r="D160" s="12" t="s">
        <v>3</v>
      </c>
      <c r="E160" s="26" t="s">
        <v>4</v>
      </c>
      <c r="F160" s="22" t="s">
        <v>5</v>
      </c>
      <c r="G160" s="26" t="s">
        <v>6</v>
      </c>
      <c r="H160" s="26" t="s">
        <v>7</v>
      </c>
      <c r="I160" s="26" t="s">
        <v>8</v>
      </c>
      <c r="J160" s="22" t="s">
        <v>197</v>
      </c>
    </row>
    <row r="161" spans="1:10" ht="128.25" x14ac:dyDescent="0.3">
      <c r="A161" s="20" t="s">
        <v>9</v>
      </c>
      <c r="B161" s="11" t="s">
        <v>180</v>
      </c>
      <c r="C161" s="20" t="s">
        <v>26</v>
      </c>
      <c r="D161" s="20">
        <v>10</v>
      </c>
      <c r="E161" s="27">
        <v>25</v>
      </c>
      <c r="F161" s="31">
        <v>0.08</v>
      </c>
      <c r="G161" s="27">
        <f>E161*F161+E161</f>
        <v>27</v>
      </c>
      <c r="H161" s="27">
        <f>E161*D161</f>
        <v>250</v>
      </c>
      <c r="I161" s="27">
        <f>G161*D161</f>
        <v>270</v>
      </c>
      <c r="J161" s="20"/>
    </row>
    <row r="162" spans="1:10" ht="185.25" x14ac:dyDescent="0.25">
      <c r="A162" s="20" t="s">
        <v>10</v>
      </c>
      <c r="B162" s="7" t="s">
        <v>181</v>
      </c>
      <c r="C162" s="20" t="s">
        <v>26</v>
      </c>
      <c r="D162" s="19">
        <v>8</v>
      </c>
      <c r="E162" s="28">
        <v>10</v>
      </c>
      <c r="F162" s="31">
        <v>0.08</v>
      </c>
      <c r="G162" s="27">
        <f t="shared" ref="G162:G176" si="15">E162*F162+E162</f>
        <v>10.8</v>
      </c>
      <c r="H162" s="27">
        <f t="shared" ref="H162:H176" si="16">E162*D162</f>
        <v>80</v>
      </c>
      <c r="I162" s="27">
        <f t="shared" ref="I162:I176" si="17">G162*D162</f>
        <v>86.4</v>
      </c>
      <c r="J162" s="14"/>
    </row>
    <row r="163" spans="1:10" ht="199.5" x14ac:dyDescent="0.25">
      <c r="A163" s="20" t="s">
        <v>11</v>
      </c>
      <c r="B163" s="8" t="s">
        <v>182</v>
      </c>
      <c r="C163" s="20" t="s">
        <v>29</v>
      </c>
      <c r="D163" s="14">
        <v>100</v>
      </c>
      <c r="E163" s="28">
        <v>3.5</v>
      </c>
      <c r="F163" s="31">
        <v>0.08</v>
      </c>
      <c r="G163" s="27">
        <f t="shared" si="15"/>
        <v>3.7800000000000002</v>
      </c>
      <c r="H163" s="27">
        <f t="shared" si="16"/>
        <v>350</v>
      </c>
      <c r="I163" s="27">
        <f t="shared" si="17"/>
        <v>378</v>
      </c>
      <c r="J163" s="14"/>
    </row>
    <row r="164" spans="1:10" ht="185.25" x14ac:dyDescent="0.3">
      <c r="A164" s="20" t="s">
        <v>12</v>
      </c>
      <c r="B164" s="9" t="s">
        <v>183</v>
      </c>
      <c r="C164" s="20" t="s">
        <v>29</v>
      </c>
      <c r="D164" s="14">
        <v>300</v>
      </c>
      <c r="E164" s="28">
        <v>5</v>
      </c>
      <c r="F164" s="31">
        <v>0.08</v>
      </c>
      <c r="G164" s="27">
        <f t="shared" si="15"/>
        <v>5.4</v>
      </c>
      <c r="H164" s="27">
        <f t="shared" si="16"/>
        <v>1500</v>
      </c>
      <c r="I164" s="27">
        <f t="shared" si="17"/>
        <v>1620</v>
      </c>
      <c r="J164" s="14"/>
    </row>
    <row r="165" spans="1:10" ht="71.25" x14ac:dyDescent="0.3">
      <c r="A165" s="20" t="s">
        <v>13</v>
      </c>
      <c r="B165" s="11" t="s">
        <v>184</v>
      </c>
      <c r="C165" s="14" t="s">
        <v>26</v>
      </c>
      <c r="D165" s="14">
        <v>1000</v>
      </c>
      <c r="E165" s="28">
        <v>8.8000000000000007</v>
      </c>
      <c r="F165" s="31">
        <v>0.08</v>
      </c>
      <c r="G165" s="27">
        <f t="shared" si="15"/>
        <v>9.5040000000000013</v>
      </c>
      <c r="H165" s="27">
        <f t="shared" si="16"/>
        <v>8800</v>
      </c>
      <c r="I165" s="27">
        <f t="shared" si="17"/>
        <v>9504.0000000000018</v>
      </c>
      <c r="J165" s="14"/>
    </row>
    <row r="166" spans="1:10" ht="85.5" x14ac:dyDescent="0.3">
      <c r="A166" s="20" t="s">
        <v>14</v>
      </c>
      <c r="B166" s="9" t="s">
        <v>185</v>
      </c>
      <c r="C166" s="14" t="s">
        <v>26</v>
      </c>
      <c r="D166" s="14">
        <v>120</v>
      </c>
      <c r="E166" s="28">
        <v>18</v>
      </c>
      <c r="F166" s="31">
        <v>0.08</v>
      </c>
      <c r="G166" s="27">
        <f t="shared" si="15"/>
        <v>19.440000000000001</v>
      </c>
      <c r="H166" s="27">
        <f t="shared" si="16"/>
        <v>2160</v>
      </c>
      <c r="I166" s="27">
        <f t="shared" si="17"/>
        <v>2332.8000000000002</v>
      </c>
      <c r="J166" s="14"/>
    </row>
    <row r="167" spans="1:10" ht="114" x14ac:dyDescent="0.3">
      <c r="A167" s="20" t="s">
        <v>15</v>
      </c>
      <c r="B167" s="11" t="s">
        <v>186</v>
      </c>
      <c r="C167" s="14" t="s">
        <v>29</v>
      </c>
      <c r="D167" s="14">
        <v>50</v>
      </c>
      <c r="E167" s="28">
        <v>4.5</v>
      </c>
      <c r="F167" s="31">
        <v>0.08</v>
      </c>
      <c r="G167" s="27">
        <f t="shared" si="15"/>
        <v>4.8600000000000003</v>
      </c>
      <c r="H167" s="27">
        <f t="shared" si="16"/>
        <v>225</v>
      </c>
      <c r="I167" s="27">
        <f t="shared" si="17"/>
        <v>243.00000000000003</v>
      </c>
      <c r="J167" s="14"/>
    </row>
    <row r="168" spans="1:10" ht="57" x14ac:dyDescent="0.3">
      <c r="A168" s="20" t="s">
        <v>16</v>
      </c>
      <c r="B168" s="11" t="s">
        <v>187</v>
      </c>
      <c r="C168" s="14" t="s">
        <v>26</v>
      </c>
      <c r="D168" s="14">
        <v>10</v>
      </c>
      <c r="E168" s="28">
        <v>37.56</v>
      </c>
      <c r="F168" s="31">
        <v>0.08</v>
      </c>
      <c r="G168" s="27">
        <f t="shared" si="15"/>
        <v>40.564800000000005</v>
      </c>
      <c r="H168" s="27">
        <f t="shared" si="16"/>
        <v>375.6</v>
      </c>
      <c r="I168" s="27">
        <f t="shared" si="17"/>
        <v>405.64800000000002</v>
      </c>
      <c r="J168" s="14"/>
    </row>
    <row r="169" spans="1:10" ht="57" x14ac:dyDescent="0.3">
      <c r="A169" s="20" t="s">
        <v>17</v>
      </c>
      <c r="B169" s="11" t="s">
        <v>188</v>
      </c>
      <c r="C169" s="14" t="s">
        <v>26</v>
      </c>
      <c r="D169" s="14">
        <v>40</v>
      </c>
      <c r="E169" s="28">
        <v>28.73</v>
      </c>
      <c r="F169" s="31">
        <v>0.08</v>
      </c>
      <c r="G169" s="27">
        <f t="shared" si="15"/>
        <v>31.028400000000001</v>
      </c>
      <c r="H169" s="27">
        <f t="shared" si="16"/>
        <v>1149.2</v>
      </c>
      <c r="I169" s="27">
        <f t="shared" si="17"/>
        <v>1241.136</v>
      </c>
      <c r="J169" s="14"/>
    </row>
    <row r="170" spans="1:10" ht="71.25" x14ac:dyDescent="0.3">
      <c r="A170" s="20" t="s">
        <v>18</v>
      </c>
      <c r="B170" s="11" t="s">
        <v>189</v>
      </c>
      <c r="C170" s="14" t="s">
        <v>26</v>
      </c>
      <c r="D170" s="14">
        <v>40</v>
      </c>
      <c r="E170" s="28">
        <v>26.25</v>
      </c>
      <c r="F170" s="31">
        <v>0.08</v>
      </c>
      <c r="G170" s="27">
        <f t="shared" si="15"/>
        <v>28.35</v>
      </c>
      <c r="H170" s="27">
        <f t="shared" si="16"/>
        <v>1050</v>
      </c>
      <c r="I170" s="27">
        <f t="shared" si="17"/>
        <v>1134</v>
      </c>
      <c r="J170" s="14"/>
    </row>
    <row r="171" spans="1:10" ht="228" x14ac:dyDescent="0.3">
      <c r="A171" s="20" t="s">
        <v>19</v>
      </c>
      <c r="B171" s="11" t="s">
        <v>190</v>
      </c>
      <c r="C171" s="14" t="s">
        <v>29</v>
      </c>
      <c r="D171" s="14">
        <v>500</v>
      </c>
      <c r="E171" s="28">
        <v>3.65</v>
      </c>
      <c r="F171" s="31">
        <v>0.08</v>
      </c>
      <c r="G171" s="27">
        <f t="shared" si="15"/>
        <v>3.9419999999999997</v>
      </c>
      <c r="H171" s="27">
        <f t="shared" si="16"/>
        <v>1825</v>
      </c>
      <c r="I171" s="27">
        <f t="shared" si="17"/>
        <v>1970.9999999999998</v>
      </c>
      <c r="J171" s="14"/>
    </row>
    <row r="172" spans="1:10" ht="99.75" x14ac:dyDescent="0.3">
      <c r="A172" s="20" t="s">
        <v>20</v>
      </c>
      <c r="B172" s="11" t="s">
        <v>191</v>
      </c>
      <c r="C172" s="14" t="s">
        <v>26</v>
      </c>
      <c r="D172" s="14">
        <v>12</v>
      </c>
      <c r="E172" s="28">
        <v>6</v>
      </c>
      <c r="F172" s="31">
        <v>0.08</v>
      </c>
      <c r="G172" s="27">
        <f t="shared" si="15"/>
        <v>6.48</v>
      </c>
      <c r="H172" s="27">
        <f t="shared" si="16"/>
        <v>72</v>
      </c>
      <c r="I172" s="27">
        <f t="shared" si="17"/>
        <v>77.760000000000005</v>
      </c>
      <c r="J172" s="14"/>
    </row>
    <row r="173" spans="1:10" ht="85.5" x14ac:dyDescent="0.3">
      <c r="A173" s="20" t="s">
        <v>21</v>
      </c>
      <c r="B173" s="9" t="s">
        <v>192</v>
      </c>
      <c r="C173" s="14" t="s">
        <v>26</v>
      </c>
      <c r="D173" s="14">
        <v>4</v>
      </c>
      <c r="E173" s="28">
        <v>10.5</v>
      </c>
      <c r="F173" s="31">
        <v>0.08</v>
      </c>
      <c r="G173" s="27">
        <f t="shared" si="15"/>
        <v>11.34</v>
      </c>
      <c r="H173" s="27">
        <f t="shared" si="16"/>
        <v>42</v>
      </c>
      <c r="I173" s="27">
        <f t="shared" si="17"/>
        <v>45.36</v>
      </c>
      <c r="J173" s="14"/>
    </row>
    <row r="174" spans="1:10" ht="85.5" x14ac:dyDescent="0.3">
      <c r="A174" s="20" t="s">
        <v>22</v>
      </c>
      <c r="B174" s="11" t="s">
        <v>193</v>
      </c>
      <c r="C174" s="14" t="s">
        <v>26</v>
      </c>
      <c r="D174" s="14">
        <v>10</v>
      </c>
      <c r="E174" s="28">
        <v>22.54</v>
      </c>
      <c r="F174" s="31">
        <v>0.08</v>
      </c>
      <c r="G174" s="27">
        <f t="shared" si="15"/>
        <v>24.3432</v>
      </c>
      <c r="H174" s="27">
        <f t="shared" si="16"/>
        <v>225.39999999999998</v>
      </c>
      <c r="I174" s="27">
        <f t="shared" si="17"/>
        <v>243.43199999999999</v>
      </c>
      <c r="J174" s="14"/>
    </row>
    <row r="175" spans="1:10" ht="85.5" x14ac:dyDescent="0.3">
      <c r="A175" s="20" t="s">
        <v>23</v>
      </c>
      <c r="B175" s="11" t="s">
        <v>194</v>
      </c>
      <c r="C175" s="14" t="s">
        <v>26</v>
      </c>
      <c r="D175" s="14">
        <v>10</v>
      </c>
      <c r="E175" s="28">
        <v>50.28</v>
      </c>
      <c r="F175" s="31">
        <v>0.08</v>
      </c>
      <c r="G175" s="27">
        <f t="shared" si="15"/>
        <v>54.302399999999999</v>
      </c>
      <c r="H175" s="27">
        <f t="shared" si="16"/>
        <v>502.8</v>
      </c>
      <c r="I175" s="27">
        <f t="shared" si="17"/>
        <v>543.024</v>
      </c>
      <c r="J175" s="14"/>
    </row>
    <row r="176" spans="1:10" ht="85.5" x14ac:dyDescent="0.3">
      <c r="A176" s="20" t="s">
        <v>55</v>
      </c>
      <c r="B176" s="44" t="s">
        <v>195</v>
      </c>
      <c r="C176" s="14" t="s">
        <v>26</v>
      </c>
      <c r="D176" s="14">
        <v>25</v>
      </c>
      <c r="E176" s="28">
        <v>18</v>
      </c>
      <c r="F176" s="31">
        <v>0.08</v>
      </c>
      <c r="G176" s="27">
        <f t="shared" si="15"/>
        <v>19.440000000000001</v>
      </c>
      <c r="H176" s="27">
        <f t="shared" si="16"/>
        <v>450</v>
      </c>
      <c r="I176" s="27">
        <f t="shared" si="17"/>
        <v>486.00000000000006</v>
      </c>
      <c r="J176" s="14"/>
    </row>
    <row r="177" spans="1:10" ht="15" x14ac:dyDescent="0.25">
      <c r="A177" s="67"/>
      <c r="B177" s="68"/>
      <c r="C177" s="68"/>
      <c r="D177" s="68"/>
      <c r="E177" s="68"/>
      <c r="F177" s="69"/>
      <c r="G177" s="56" t="s">
        <v>47</v>
      </c>
      <c r="H177" s="56">
        <f>SUM(H161:H176)</f>
        <v>19057.000000000004</v>
      </c>
      <c r="I177" s="56">
        <f>SUM(I161:I176)</f>
        <v>20581.560000000001</v>
      </c>
      <c r="J177" s="14"/>
    </row>
    <row r="179" spans="1:10" x14ac:dyDescent="0.3">
      <c r="G179" s="74" t="s">
        <v>196</v>
      </c>
      <c r="H179" s="75"/>
      <c r="I179" s="75"/>
    </row>
    <row r="180" spans="1:10" ht="46.5" customHeight="1" x14ac:dyDescent="0.3">
      <c r="G180" s="75"/>
      <c r="H180" s="75"/>
      <c r="I180" s="75"/>
    </row>
    <row r="181" spans="1:10" x14ac:dyDescent="0.3">
      <c r="H181" s="45" t="s">
        <v>7</v>
      </c>
      <c r="I181" s="45" t="s">
        <v>8</v>
      </c>
    </row>
    <row r="182" spans="1:10" x14ac:dyDescent="0.3">
      <c r="G182" s="45" t="s">
        <v>43</v>
      </c>
      <c r="H182" s="57">
        <f>SUM(+H177+H154+H120+H111+H97+H39+H22)</f>
        <v>352093.32</v>
      </c>
      <c r="I182" s="57">
        <f>SUM(I177+I154+I120+I111+I97+I39+I22)</f>
        <v>382427.53559999994</v>
      </c>
    </row>
  </sheetData>
  <mergeCells count="21">
    <mergeCell ref="G179:I180"/>
    <mergeCell ref="A5:B5"/>
    <mergeCell ref="B3:E3"/>
    <mergeCell ref="A117:B117"/>
    <mergeCell ref="A120:F120"/>
    <mergeCell ref="B98:C98"/>
    <mergeCell ref="A103:B103"/>
    <mergeCell ref="A111:F111"/>
    <mergeCell ref="A30:B30"/>
    <mergeCell ref="A45:B45"/>
    <mergeCell ref="A159:B159"/>
    <mergeCell ref="A177:F177"/>
    <mergeCell ref="A126:B126"/>
    <mergeCell ref="A154:F154"/>
    <mergeCell ref="F22:G22"/>
    <mergeCell ref="G25:I26"/>
    <mergeCell ref="G42:I43"/>
    <mergeCell ref="G100:I101"/>
    <mergeCell ref="G114:I115"/>
    <mergeCell ref="G123:I124"/>
    <mergeCell ref="G157:I158"/>
  </mergeCells>
  <pageMargins left="0.70866141732283472" right="0.70866141732283472" top="0.74803149606299213" bottom="0.74803149606299213" header="0.31496062992125984" footer="0.31496062992125984"/>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Pancechowska</dc:creator>
  <cp:lastModifiedBy>Agnieszka Pancechowska</cp:lastModifiedBy>
  <cp:lastPrinted>2022-03-28T09:56:45Z</cp:lastPrinted>
  <dcterms:created xsi:type="dcterms:W3CDTF">2022-03-24T09:39:12Z</dcterms:created>
  <dcterms:modified xsi:type="dcterms:W3CDTF">2022-03-30T06:32:02Z</dcterms:modified>
</cp:coreProperties>
</file>