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 Jonienc\Documents\ZAMÓWIENIA PUBLICZNE\ROK 2023\ZP-2023(01-09)\ZP-04 płyny infuzyjne i leki z prog. lekowych\SWZ i załączniki\"/>
    </mc:Choice>
  </mc:AlternateContent>
  <xr:revisionPtr revIDLastSave="0" documentId="13_ncr:1_{2BF12C95-A496-45D6-9B5F-573A86C5C35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34" i="1"/>
  <c r="J51" i="1" l="1"/>
  <c r="H5" i="1"/>
  <c r="H4" i="1"/>
  <c r="I4" i="1" s="1"/>
  <c r="J5" i="1" l="1"/>
  <c r="I5" i="1"/>
  <c r="I6" i="1" s="1"/>
  <c r="H6" i="1"/>
  <c r="J4" i="1"/>
  <c r="H13" i="1"/>
  <c r="H37" i="1"/>
  <c r="I37" i="1" s="1"/>
  <c r="H42" i="1"/>
  <c r="I42" i="1" s="1"/>
  <c r="J13" i="1" l="1"/>
  <c r="J14" i="1" s="1"/>
  <c r="H14" i="1"/>
  <c r="I13" i="1"/>
  <c r="I14" i="1" s="1"/>
  <c r="J6" i="1"/>
  <c r="H36" i="1"/>
  <c r="I36" i="1" s="1"/>
  <c r="H34" i="1"/>
  <c r="I34" i="1" s="1"/>
  <c r="H35" i="1"/>
  <c r="I35" i="1" s="1"/>
  <c r="H38" i="1"/>
  <c r="I38" i="1" s="1"/>
  <c r="H39" i="1"/>
  <c r="I39" i="1" s="1"/>
  <c r="H40" i="1"/>
  <c r="I40" i="1" s="1"/>
  <c r="H41" i="1"/>
  <c r="I41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I51" i="1" l="1"/>
  <c r="H51" i="1"/>
</calcChain>
</file>

<file path=xl/sharedStrings.xml><?xml version="1.0" encoding="utf-8"?>
<sst xmlns="http://schemas.openxmlformats.org/spreadsheetml/2006/main" count="167" uniqueCount="71">
  <si>
    <t>Lp.</t>
  </si>
  <si>
    <t>Nazwa</t>
  </si>
  <si>
    <t>Postać</t>
  </si>
  <si>
    <t>Dawka</t>
  </si>
  <si>
    <t>Ilość</t>
  </si>
  <si>
    <t>Jedn. miary</t>
  </si>
  <si>
    <t>Cena netto</t>
  </si>
  <si>
    <t>Wartość netto</t>
  </si>
  <si>
    <t>Wartość brutto</t>
  </si>
  <si>
    <t>INJ.</t>
  </si>
  <si>
    <t>250 ML</t>
  </si>
  <si>
    <t>fl</t>
  </si>
  <si>
    <t>500 ML</t>
  </si>
  <si>
    <t>5%</t>
  </si>
  <si>
    <t>GLUCOSE 10% 250 ML</t>
  </si>
  <si>
    <t>10%</t>
  </si>
  <si>
    <t>1,5 G/ 1 L</t>
  </si>
  <si>
    <t>3 G /1 L</t>
  </si>
  <si>
    <t>250ML</t>
  </si>
  <si>
    <t>500ML</t>
  </si>
  <si>
    <t>0,9% 100ML</t>
  </si>
  <si>
    <t>0,9% 250 ML</t>
  </si>
  <si>
    <t>0,9% 500 ML</t>
  </si>
  <si>
    <t>GLUCOSE  5 % 250 ML</t>
  </si>
  <si>
    <t>GLUCOSE  5 % 500 ML</t>
  </si>
  <si>
    <t xml:space="preserve">GLUCOSE 10% 500 ml </t>
  </si>
  <si>
    <t>KALII CHLORIDUM 0,15% + NATRIUM CHLORIDUM 0,9% inj.500ML</t>
  </si>
  <si>
    <t>KALII CHLORIDUM 0,3%+ NATRII CHLORIDUM 0,9% 500 ML</t>
  </si>
  <si>
    <t xml:space="preserve">PŁYN FIZJOLOGICZNY WIELOELEKTROLITOWY, zbilansowany, zawierający octany i jabłczany oraz jony Ca++ w stężeniu 2,5mmol/l x 250ML </t>
  </si>
  <si>
    <t xml:space="preserve">PŁYN FIZJOLOGICZNY WIELOELEKTROLITOWY, zbilansowany, zawierający octany i jabłczany oraz jony Ca++ w stężeniu 2,5mmol/l x 500 ML </t>
  </si>
  <si>
    <t>SODIUM CHLORIDE 0,9% INJ. X 100 ML</t>
  </si>
  <si>
    <t>SODIUM CHLORIDE 0,9% INJ. X 250 ML</t>
  </si>
  <si>
    <t>SODIUM CHLORIDE 0,9% INJ. X 500 ML</t>
  </si>
  <si>
    <t>1000 ML</t>
  </si>
  <si>
    <t>5%/0,9%</t>
  </si>
  <si>
    <t>DEXTRAN  10% - 40000 500 ML</t>
  </si>
  <si>
    <t>MANNITOL 20 %  250 ml</t>
  </si>
  <si>
    <t>TOKSYNA BOTULINOWA TYPU A</t>
  </si>
  <si>
    <t>INJ</t>
  </si>
  <si>
    <t>100 J</t>
  </si>
  <si>
    <t>AMP</t>
  </si>
  <si>
    <t>500 J</t>
  </si>
  <si>
    <t>Leczenie spastyczności kończyny górnej i/lub dolnej po udarze mózgu z uzyciem tosyny botulinowej typu A załącznik  M.Z.  B 57</t>
  </si>
  <si>
    <t>Leczenie choroby śródmiąższowej płuc zwiazanej z twardziną układową - załącznik MZ B 135</t>
  </si>
  <si>
    <t>100 MG</t>
  </si>
  <si>
    <t>OP</t>
  </si>
  <si>
    <t xml:space="preserve">NINTEDANIBEN  100 MG X 60 </t>
  </si>
  <si>
    <t>Zamawiający wymaga płynów w butelka stojących zaopatzronych w dwa porty niewymagające dezynfekcji</t>
  </si>
  <si>
    <t>EAN</t>
  </si>
  <si>
    <t>Nazwa handlowa</t>
  </si>
  <si>
    <t>W poz. 2, 5, 6, 8, 13, 14, 15, 16 i 17 - zamawiający wymaga płynów we butelkach stojących zaopatrzonych w dwa równe, płaskie porty niewymagające dezynfekcji.</t>
  </si>
  <si>
    <t>Zestaw Nr 4</t>
  </si>
  <si>
    <t>Razem</t>
  </si>
  <si>
    <t>TABL</t>
  </si>
  <si>
    <t>200 MG</t>
  </si>
  <si>
    <t>Leczenie chorych na gruźlicę lekooporną (MDR/XDR)</t>
  </si>
  <si>
    <t xml:space="preserve">OP </t>
  </si>
  <si>
    <t> BEDAQUILINE TABL 100 MG X 188</t>
  </si>
  <si>
    <t>PRETOMANID TABL 200 MG X  26 </t>
  </si>
  <si>
    <t>Zestaw nr 1</t>
  </si>
  <si>
    <t>Zestaw Nr 2</t>
  </si>
  <si>
    <t>Zestaw Nr3</t>
  </si>
  <si>
    <t>Zestaw Nr 5 PŁYNY INFUZYJNE</t>
  </si>
  <si>
    <r>
      <t xml:space="preserve">GLUCOSE 5 % + NATRIUM CHLORIDUM 0,9% inj.500ML </t>
    </r>
    <r>
      <rPr>
        <b/>
        <sz val="10"/>
        <rFont val="Times New Roman"/>
        <family val="1"/>
        <charset val="238"/>
      </rPr>
      <t>2:1</t>
    </r>
  </si>
  <si>
    <t>Lek musi spełniać wymagania załcznika Nr 3 do zarządzenia Nr 160/2022/DGL prezesa NFZ z dnia 5 grudznia 2022</t>
  </si>
  <si>
    <t>kapsułki</t>
  </si>
  <si>
    <t>VAT [zł]</t>
  </si>
  <si>
    <t>AQUA PRO INJECTIONE 250 ML INJ.x250 ml</t>
  </si>
  <si>
    <t>AQUA PRO INJECTIONE 500 ML INJ.x500 ml</t>
  </si>
  <si>
    <t>AQUA PRO INJECTIONE 1000 ML INJ. x1000 ml</t>
  </si>
  <si>
    <t xml:space="preserve">Leki muszą spełniać krteria 1, 2, 3, 6 i/lub 1, 2, 4, 5, 6 programu lekowego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</si>
</sst>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[$zł-415]_-;\-* #,##0.00\ [$zł-415]_-;_-* &quot;-&quot;??\ [$zł-415]_-;_-@_-"/>
    <numFmt numFmtId="165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indexed="9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vertical="center" wrapText="1"/>
    </xf>
    <xf numFmtId="165" fontId="2" fillId="3" borderId="3" xfId="0" quotePrefix="1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9" fontId="2" fillId="3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44" fontId="4" fillId="0" borderId="3" xfId="0" applyNumberFormat="1" applyFont="1" applyBorder="1" applyAlignment="1">
      <alignment vertical="center"/>
    </xf>
    <xf numFmtId="9" fontId="4" fillId="0" borderId="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3" fontId="4" fillId="0" borderId="3" xfId="2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4" fillId="0" borderId="3" xfId="0" applyNumberFormat="1" applyFont="1" applyBorder="1" applyAlignment="1">
      <alignment vertical="center"/>
    </xf>
    <xf numFmtId="43" fontId="2" fillId="3" borderId="3" xfId="2" applyFont="1" applyFill="1" applyBorder="1" applyAlignment="1">
      <alignment vertical="center" wrapText="1"/>
    </xf>
    <xf numFmtId="43" fontId="2" fillId="3" borderId="3" xfId="2" applyFont="1" applyFill="1" applyBorder="1" applyAlignment="1">
      <alignment horizontal="center" vertical="center" wrapText="1"/>
    </xf>
    <xf numFmtId="43" fontId="2" fillId="3" borderId="3" xfId="2" applyFont="1" applyFill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</cellXfs>
  <cellStyles count="3">
    <cellStyle name="Dziesiętny" xfId="2" builtinId="3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zoomScale="110" zoomScaleNormal="110" workbookViewId="0">
      <selection activeCell="A12" sqref="A12"/>
    </sheetView>
  </sheetViews>
  <sheetFormatPr defaultRowHeight="13.2" x14ac:dyDescent="0.3"/>
  <cols>
    <col min="1" max="1" width="5" style="33" customWidth="1"/>
    <col min="2" max="2" width="36.88671875" style="26" customWidth="1"/>
    <col min="3" max="3" width="7" style="33" customWidth="1"/>
    <col min="4" max="4" width="7.6640625" style="33" customWidth="1"/>
    <col min="5" max="5" width="5.77734375" style="33" customWidth="1"/>
    <col min="6" max="6" width="5.44140625" style="33" customWidth="1"/>
    <col min="7" max="7" width="8.77734375" style="26" customWidth="1"/>
    <col min="8" max="8" width="11.77734375" style="26" customWidth="1"/>
    <col min="9" max="9" width="9.77734375" style="26" customWidth="1"/>
    <col min="10" max="10" width="11.77734375" style="26" customWidth="1"/>
    <col min="11" max="12" width="13.21875" style="26" customWidth="1"/>
    <col min="13" max="16384" width="8.88671875" style="26"/>
  </cols>
  <sheetData>
    <row r="1" spans="1:12" x14ac:dyDescent="0.3">
      <c r="A1" s="1" t="s">
        <v>59</v>
      </c>
      <c r="B1" s="2"/>
      <c r="C1" s="4"/>
      <c r="D1" s="4"/>
      <c r="E1" s="3"/>
      <c r="F1" s="4"/>
      <c r="G1" s="5"/>
      <c r="H1" s="5"/>
      <c r="I1" s="2"/>
      <c r="J1" s="2"/>
      <c r="K1" s="2"/>
      <c r="L1" s="2"/>
    </row>
    <row r="2" spans="1:12" x14ac:dyDescent="0.3">
      <c r="A2" s="34" t="s">
        <v>42</v>
      </c>
    </row>
    <row r="3" spans="1:12" ht="34.200000000000003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" t="s">
        <v>5</v>
      </c>
      <c r="G3" s="8" t="s">
        <v>6</v>
      </c>
      <c r="H3" s="8" t="s">
        <v>7</v>
      </c>
      <c r="I3" s="6" t="s">
        <v>66</v>
      </c>
      <c r="J3" s="6" t="s">
        <v>8</v>
      </c>
      <c r="K3" s="6" t="s">
        <v>48</v>
      </c>
      <c r="L3" s="6" t="s">
        <v>49</v>
      </c>
    </row>
    <row r="4" spans="1:12" x14ac:dyDescent="0.3">
      <c r="A4" s="32">
        <v>1</v>
      </c>
      <c r="B4" s="25" t="s">
        <v>37</v>
      </c>
      <c r="C4" s="32" t="s">
        <v>38</v>
      </c>
      <c r="D4" s="32" t="s">
        <v>39</v>
      </c>
      <c r="E4" s="32">
        <v>360</v>
      </c>
      <c r="F4" s="32" t="s">
        <v>40</v>
      </c>
      <c r="G4" s="35">
        <v>0</v>
      </c>
      <c r="H4" s="35">
        <f>E4*G4</f>
        <v>0</v>
      </c>
      <c r="I4" s="35">
        <f>H4*8%</f>
        <v>0</v>
      </c>
      <c r="J4" s="35">
        <f>H4+0.08*H4</f>
        <v>0</v>
      </c>
      <c r="K4" s="25"/>
      <c r="L4" s="25"/>
    </row>
    <row r="5" spans="1:12" x14ac:dyDescent="0.3">
      <c r="A5" s="32">
        <v>2</v>
      </c>
      <c r="B5" s="25" t="s">
        <v>37</v>
      </c>
      <c r="C5" s="32" t="s">
        <v>38</v>
      </c>
      <c r="D5" s="32" t="s">
        <v>41</v>
      </c>
      <c r="E5" s="32">
        <v>180</v>
      </c>
      <c r="F5" s="32" t="s">
        <v>40</v>
      </c>
      <c r="G5" s="35">
        <v>0</v>
      </c>
      <c r="H5" s="35">
        <f>E5*G5</f>
        <v>0</v>
      </c>
      <c r="I5" s="35">
        <f>H5*8%</f>
        <v>0</v>
      </c>
      <c r="J5" s="35">
        <f>H5+0.08*H5</f>
        <v>0</v>
      </c>
      <c r="K5" s="25"/>
      <c r="L5" s="25"/>
    </row>
    <row r="6" spans="1:12" x14ac:dyDescent="0.3">
      <c r="A6" s="43" t="s">
        <v>52</v>
      </c>
      <c r="B6" s="44"/>
      <c r="C6" s="44"/>
      <c r="D6" s="44"/>
      <c r="E6" s="44"/>
      <c r="F6" s="44"/>
      <c r="G6" s="45"/>
      <c r="H6" s="35">
        <f>SUM(H4:H5)</f>
        <v>0</v>
      </c>
      <c r="I6" s="35">
        <f>SUM(I4:I5)</f>
        <v>0</v>
      </c>
      <c r="J6" s="35">
        <f>SUM(J4:J5)</f>
        <v>0</v>
      </c>
      <c r="K6" s="25"/>
      <c r="L6" s="25"/>
    </row>
    <row r="7" spans="1:12" x14ac:dyDescent="0.3">
      <c r="A7" s="34" t="s">
        <v>70</v>
      </c>
    </row>
    <row r="8" spans="1:12" ht="10.199999999999999" customHeight="1" x14ac:dyDescent="0.3"/>
    <row r="9" spans="1:12" ht="10.199999999999999" customHeight="1" x14ac:dyDescent="0.3"/>
    <row r="10" spans="1:12" x14ac:dyDescent="0.3">
      <c r="A10" s="34" t="s">
        <v>60</v>
      </c>
      <c r="B10" s="24"/>
      <c r="C10" s="31"/>
      <c r="D10" s="31"/>
      <c r="E10" s="31"/>
      <c r="F10" s="31"/>
      <c r="G10" s="24"/>
      <c r="H10" s="24"/>
      <c r="I10" s="24"/>
      <c r="J10" s="24"/>
      <c r="K10" s="24"/>
      <c r="L10" s="24"/>
    </row>
    <row r="11" spans="1:12" x14ac:dyDescent="0.3">
      <c r="A11" s="34" t="s">
        <v>43</v>
      </c>
      <c r="B11" s="24"/>
      <c r="C11" s="31"/>
      <c r="D11" s="31"/>
      <c r="E11" s="31"/>
    </row>
    <row r="12" spans="1:12" ht="34.200000000000003" customHeight="1" x14ac:dyDescent="0.3">
      <c r="A12" s="6" t="s">
        <v>0</v>
      </c>
      <c r="B12" s="6" t="s">
        <v>1</v>
      </c>
      <c r="C12" s="6" t="s">
        <v>2</v>
      </c>
      <c r="D12" s="6" t="s">
        <v>3</v>
      </c>
      <c r="E12" s="7" t="s">
        <v>4</v>
      </c>
      <c r="F12" s="6" t="s">
        <v>5</v>
      </c>
      <c r="G12" s="8" t="s">
        <v>6</v>
      </c>
      <c r="H12" s="8" t="s">
        <v>7</v>
      </c>
      <c r="I12" s="6" t="s">
        <v>66</v>
      </c>
      <c r="J12" s="6" t="s">
        <v>8</v>
      </c>
      <c r="K12" s="6" t="s">
        <v>48</v>
      </c>
      <c r="L12" s="6" t="s">
        <v>49</v>
      </c>
    </row>
    <row r="13" spans="1:12" x14ac:dyDescent="0.3">
      <c r="A13" s="32">
        <v>1</v>
      </c>
      <c r="B13" s="25" t="s">
        <v>46</v>
      </c>
      <c r="C13" s="32" t="s">
        <v>65</v>
      </c>
      <c r="D13" s="32" t="s">
        <v>44</v>
      </c>
      <c r="E13" s="32">
        <v>5</v>
      </c>
      <c r="F13" s="32" t="s">
        <v>45</v>
      </c>
      <c r="G13" s="35">
        <v>0</v>
      </c>
      <c r="H13" s="35">
        <f>E13*G13</f>
        <v>0</v>
      </c>
      <c r="I13" s="35">
        <f>H13*8%</f>
        <v>0</v>
      </c>
      <c r="J13" s="35">
        <f>H13+0.08*H13</f>
        <v>0</v>
      </c>
      <c r="K13" s="25"/>
      <c r="L13" s="25"/>
    </row>
    <row r="14" spans="1:12" x14ac:dyDescent="0.3">
      <c r="A14" s="43" t="s">
        <v>52</v>
      </c>
      <c r="B14" s="44"/>
      <c r="C14" s="44"/>
      <c r="D14" s="44"/>
      <c r="E14" s="44"/>
      <c r="F14" s="44"/>
      <c r="G14" s="45"/>
      <c r="H14" s="39">
        <f>H13</f>
        <v>0</v>
      </c>
      <c r="I14" s="39">
        <f t="shared" ref="I14:J14" si="0">I13</f>
        <v>0</v>
      </c>
      <c r="J14" s="39">
        <f t="shared" si="0"/>
        <v>0</v>
      </c>
      <c r="K14" s="25"/>
      <c r="L14" s="25"/>
    </row>
    <row r="15" spans="1:12" ht="10.199999999999999" customHeight="1" x14ac:dyDescent="0.3">
      <c r="A15" s="34" t="s">
        <v>64</v>
      </c>
    </row>
    <row r="16" spans="1:12" ht="10.199999999999999" customHeight="1" x14ac:dyDescent="0.3">
      <c r="A16" s="34"/>
    </row>
    <row r="17" spans="1:12" ht="10.199999999999999" customHeight="1" x14ac:dyDescent="0.3"/>
    <row r="18" spans="1:12" x14ac:dyDescent="0.3">
      <c r="A18" s="34" t="s">
        <v>61</v>
      </c>
      <c r="B18" s="24"/>
      <c r="C18" s="31"/>
      <c r="D18" s="31"/>
      <c r="E18" s="31"/>
      <c r="F18" s="31"/>
      <c r="G18" s="24"/>
      <c r="H18" s="24"/>
      <c r="I18" s="24"/>
      <c r="J18" s="24"/>
      <c r="K18" s="24"/>
      <c r="L18" s="24"/>
    </row>
    <row r="19" spans="1:12" x14ac:dyDescent="0.3">
      <c r="A19" s="34" t="s">
        <v>55</v>
      </c>
      <c r="B19" s="24"/>
      <c r="C19" s="31"/>
      <c r="D19" s="31"/>
      <c r="E19" s="31"/>
      <c r="F19" s="31"/>
      <c r="G19" s="24"/>
      <c r="H19" s="24"/>
      <c r="I19" s="24"/>
      <c r="J19" s="24"/>
      <c r="K19" s="24"/>
      <c r="L19" s="24"/>
    </row>
    <row r="20" spans="1:12" ht="34.200000000000003" customHeight="1" x14ac:dyDescent="0.3">
      <c r="A20" s="6" t="s">
        <v>0</v>
      </c>
      <c r="B20" s="6" t="s">
        <v>1</v>
      </c>
      <c r="C20" s="6" t="s">
        <v>2</v>
      </c>
      <c r="D20" s="6" t="s">
        <v>3</v>
      </c>
      <c r="E20" s="7" t="s">
        <v>4</v>
      </c>
      <c r="F20" s="6" t="s">
        <v>5</v>
      </c>
      <c r="G20" s="8" t="s">
        <v>6</v>
      </c>
      <c r="H20" s="8" t="s">
        <v>7</v>
      </c>
      <c r="I20" s="6" t="s">
        <v>66</v>
      </c>
      <c r="J20" s="6" t="s">
        <v>8</v>
      </c>
      <c r="K20" s="6" t="s">
        <v>48</v>
      </c>
      <c r="L20" s="6" t="s">
        <v>49</v>
      </c>
    </row>
    <row r="21" spans="1:12" x14ac:dyDescent="0.3">
      <c r="A21" s="32">
        <v>1</v>
      </c>
      <c r="B21" s="29" t="s">
        <v>57</v>
      </c>
      <c r="C21" s="32" t="s">
        <v>53</v>
      </c>
      <c r="D21" s="32" t="s">
        <v>44</v>
      </c>
      <c r="E21" s="32">
        <v>5</v>
      </c>
      <c r="F21" s="32" t="s">
        <v>45</v>
      </c>
      <c r="G21" s="27"/>
      <c r="H21" s="27"/>
      <c r="I21" s="28"/>
      <c r="J21" s="27"/>
      <c r="K21" s="25"/>
      <c r="L21" s="25"/>
    </row>
    <row r="22" spans="1:12" x14ac:dyDescent="0.3">
      <c r="A22" s="43" t="s">
        <v>52</v>
      </c>
      <c r="B22" s="44"/>
      <c r="C22" s="44"/>
      <c r="D22" s="44"/>
      <c r="E22" s="44"/>
      <c r="F22" s="44"/>
      <c r="G22" s="45"/>
      <c r="H22" s="25"/>
      <c r="I22" s="25"/>
      <c r="J22" s="25"/>
      <c r="K22" s="25"/>
      <c r="L22" s="25"/>
    </row>
    <row r="23" spans="1:12" x14ac:dyDescent="0.3">
      <c r="A23" s="34" t="s">
        <v>64</v>
      </c>
      <c r="B23" s="24"/>
      <c r="C23" s="31"/>
      <c r="D23" s="31"/>
      <c r="E23" s="31"/>
      <c r="F23" s="31"/>
      <c r="G23" s="24"/>
    </row>
    <row r="24" spans="1:12" ht="12.6" customHeight="1" x14ac:dyDescent="0.3"/>
    <row r="25" spans="1:12" ht="12.6" customHeight="1" x14ac:dyDescent="0.3"/>
    <row r="26" spans="1:12" x14ac:dyDescent="0.3">
      <c r="A26" s="34" t="s">
        <v>51</v>
      </c>
      <c r="B26" s="24"/>
      <c r="C26" s="31"/>
      <c r="D26" s="31"/>
      <c r="E26" s="31"/>
      <c r="F26" s="31"/>
      <c r="G26" s="24"/>
      <c r="H26" s="24"/>
      <c r="I26" s="24"/>
      <c r="J26" s="24"/>
      <c r="K26" s="24"/>
      <c r="L26" s="24"/>
    </row>
    <row r="27" spans="1:12" x14ac:dyDescent="0.3">
      <c r="A27" s="34" t="s">
        <v>55</v>
      </c>
      <c r="B27" s="24"/>
      <c r="C27" s="31"/>
      <c r="D27" s="31"/>
      <c r="E27" s="31"/>
      <c r="F27" s="31"/>
      <c r="G27" s="24"/>
      <c r="H27" s="24"/>
      <c r="I27" s="24"/>
      <c r="J27" s="24"/>
      <c r="K27" s="24"/>
      <c r="L27" s="24"/>
    </row>
    <row r="28" spans="1:12" ht="39.6" x14ac:dyDescent="0.3">
      <c r="A28" s="6" t="s">
        <v>0</v>
      </c>
      <c r="B28" s="6" t="s">
        <v>1</v>
      </c>
      <c r="C28" s="6" t="s">
        <v>2</v>
      </c>
      <c r="D28" s="6" t="s">
        <v>3</v>
      </c>
      <c r="E28" s="7" t="s">
        <v>4</v>
      </c>
      <c r="F28" s="6" t="s">
        <v>5</v>
      </c>
      <c r="G28" s="8" t="s">
        <v>6</v>
      </c>
      <c r="H28" s="8" t="s">
        <v>7</v>
      </c>
      <c r="I28" s="6" t="s">
        <v>66</v>
      </c>
      <c r="J28" s="6" t="s">
        <v>8</v>
      </c>
      <c r="K28" s="6" t="s">
        <v>48</v>
      </c>
      <c r="L28" s="6" t="s">
        <v>49</v>
      </c>
    </row>
    <row r="29" spans="1:12" x14ac:dyDescent="0.3">
      <c r="A29" s="32">
        <v>2</v>
      </c>
      <c r="B29" s="29" t="s">
        <v>58</v>
      </c>
      <c r="C29" s="32" t="s">
        <v>53</v>
      </c>
      <c r="D29" s="32" t="s">
        <v>54</v>
      </c>
      <c r="E29" s="32">
        <v>5</v>
      </c>
      <c r="F29" s="32" t="s">
        <v>56</v>
      </c>
      <c r="G29" s="27"/>
      <c r="H29" s="27"/>
      <c r="I29" s="28"/>
      <c r="J29" s="27"/>
      <c r="K29" s="25"/>
      <c r="L29" s="25"/>
    </row>
    <row r="30" spans="1:12" x14ac:dyDescent="0.3">
      <c r="A30" s="43" t="s">
        <v>52</v>
      </c>
      <c r="B30" s="44"/>
      <c r="C30" s="44"/>
      <c r="D30" s="44"/>
      <c r="E30" s="44"/>
      <c r="F30" s="44"/>
      <c r="G30" s="45"/>
      <c r="H30" s="25"/>
      <c r="I30" s="25"/>
      <c r="J30" s="25"/>
      <c r="K30" s="25"/>
      <c r="L30" s="25"/>
    </row>
    <row r="31" spans="1:12" x14ac:dyDescent="0.3">
      <c r="A31" s="34" t="s">
        <v>64</v>
      </c>
      <c r="B31" s="24"/>
      <c r="C31" s="31"/>
      <c r="D31" s="31"/>
      <c r="E31" s="31"/>
      <c r="F31" s="31"/>
      <c r="G31" s="24"/>
    </row>
    <row r="32" spans="1:12" x14ac:dyDescent="0.3">
      <c r="A32" s="1" t="s">
        <v>62</v>
      </c>
      <c r="B32" s="2"/>
      <c r="C32" s="4"/>
      <c r="D32" s="4"/>
      <c r="E32" s="3"/>
      <c r="F32" s="4"/>
      <c r="G32" s="5"/>
      <c r="H32" s="5"/>
      <c r="I32" s="2"/>
      <c r="J32" s="2"/>
      <c r="K32" s="2"/>
      <c r="L32" s="2"/>
    </row>
    <row r="33" spans="1:12" ht="30.6" customHeight="1" x14ac:dyDescent="0.3">
      <c r="A33" s="9" t="s">
        <v>0</v>
      </c>
      <c r="B33" s="9" t="s">
        <v>1</v>
      </c>
      <c r="C33" s="9" t="s">
        <v>2</v>
      </c>
      <c r="D33" s="9" t="s">
        <v>3</v>
      </c>
      <c r="E33" s="10" t="s">
        <v>4</v>
      </c>
      <c r="F33" s="9" t="s">
        <v>5</v>
      </c>
      <c r="G33" s="11" t="s">
        <v>6</v>
      </c>
      <c r="H33" s="11" t="s">
        <v>7</v>
      </c>
      <c r="I33" s="6" t="s">
        <v>66</v>
      </c>
      <c r="J33" s="9" t="s">
        <v>8</v>
      </c>
      <c r="K33" s="9" t="s">
        <v>48</v>
      </c>
      <c r="L33" s="12" t="s">
        <v>49</v>
      </c>
    </row>
    <row r="34" spans="1:12" s="38" customFormat="1" ht="13.8" customHeight="1" x14ac:dyDescent="0.3">
      <c r="A34" s="13">
        <v>1</v>
      </c>
      <c r="B34" s="14" t="s">
        <v>67</v>
      </c>
      <c r="C34" s="36" t="s">
        <v>9</v>
      </c>
      <c r="D34" s="36" t="s">
        <v>10</v>
      </c>
      <c r="E34" s="37">
        <v>300</v>
      </c>
      <c r="F34" s="36" t="s">
        <v>11</v>
      </c>
      <c r="G34" s="40">
        <v>0</v>
      </c>
      <c r="H34" s="40">
        <f>E34*G34</f>
        <v>0</v>
      </c>
      <c r="I34" s="41">
        <f>H34*8%</f>
        <v>0</v>
      </c>
      <c r="J34" s="40">
        <f>E34*G34*1.08</f>
        <v>0</v>
      </c>
      <c r="K34" s="18"/>
      <c r="L34" s="19"/>
    </row>
    <row r="35" spans="1:12" s="38" customFormat="1" ht="13.8" customHeight="1" x14ac:dyDescent="0.3">
      <c r="A35" s="13">
        <v>2</v>
      </c>
      <c r="B35" s="14" t="s">
        <v>68</v>
      </c>
      <c r="C35" s="36" t="s">
        <v>9</v>
      </c>
      <c r="D35" s="36" t="s">
        <v>12</v>
      </c>
      <c r="E35" s="37">
        <v>800</v>
      </c>
      <c r="F35" s="36" t="s">
        <v>11</v>
      </c>
      <c r="G35" s="40">
        <v>0</v>
      </c>
      <c r="H35" s="40">
        <f t="shared" ref="H35:H50" si="1">E35*G35</f>
        <v>0</v>
      </c>
      <c r="I35" s="41">
        <f t="shared" ref="I35:I50" si="2">H35*8%</f>
        <v>0</v>
      </c>
      <c r="J35" s="40">
        <f t="shared" ref="J35:J50" si="3">E35*G35*1.08</f>
        <v>0</v>
      </c>
      <c r="K35" s="13"/>
      <c r="L35" s="19"/>
    </row>
    <row r="36" spans="1:12" s="38" customFormat="1" ht="26.4" x14ac:dyDescent="0.3">
      <c r="A36" s="13">
        <v>3</v>
      </c>
      <c r="B36" s="14" t="s">
        <v>69</v>
      </c>
      <c r="C36" s="36" t="s">
        <v>9</v>
      </c>
      <c r="D36" s="36" t="s">
        <v>33</v>
      </c>
      <c r="E36" s="37">
        <v>400</v>
      </c>
      <c r="F36" s="36" t="s">
        <v>11</v>
      </c>
      <c r="G36" s="40">
        <v>0</v>
      </c>
      <c r="H36" s="40">
        <f t="shared" ref="H36:H37" si="4">E36*G36</f>
        <v>0</v>
      </c>
      <c r="I36" s="41">
        <f t="shared" si="2"/>
        <v>0</v>
      </c>
      <c r="J36" s="40">
        <f t="shared" si="3"/>
        <v>0</v>
      </c>
      <c r="K36" s="13"/>
      <c r="L36" s="19"/>
    </row>
    <row r="37" spans="1:12" x14ac:dyDescent="0.3">
      <c r="A37" s="13">
        <v>4</v>
      </c>
      <c r="B37" s="14" t="s">
        <v>35</v>
      </c>
      <c r="C37" s="15" t="s">
        <v>9</v>
      </c>
      <c r="D37" s="15" t="s">
        <v>12</v>
      </c>
      <c r="E37" s="16">
        <v>10</v>
      </c>
      <c r="F37" s="15" t="s">
        <v>11</v>
      </c>
      <c r="G37" s="42">
        <v>0</v>
      </c>
      <c r="H37" s="40">
        <f t="shared" si="4"/>
        <v>0</v>
      </c>
      <c r="I37" s="41">
        <f t="shared" si="2"/>
        <v>0</v>
      </c>
      <c r="J37" s="40">
        <f t="shared" si="3"/>
        <v>0</v>
      </c>
      <c r="K37" s="20"/>
      <c r="L37" s="19"/>
    </row>
    <row r="38" spans="1:12" x14ac:dyDescent="0.3">
      <c r="A38" s="13">
        <v>5</v>
      </c>
      <c r="B38" s="14" t="s">
        <v>23</v>
      </c>
      <c r="C38" s="15" t="s">
        <v>9</v>
      </c>
      <c r="D38" s="15" t="s">
        <v>13</v>
      </c>
      <c r="E38" s="16">
        <v>200</v>
      </c>
      <c r="F38" s="15" t="s">
        <v>11</v>
      </c>
      <c r="G38" s="42">
        <v>0</v>
      </c>
      <c r="H38" s="40">
        <f t="shared" si="1"/>
        <v>0</v>
      </c>
      <c r="I38" s="41">
        <f t="shared" si="2"/>
        <v>0</v>
      </c>
      <c r="J38" s="40">
        <f t="shared" si="3"/>
        <v>0</v>
      </c>
      <c r="K38" s="18"/>
      <c r="L38" s="19"/>
    </row>
    <row r="39" spans="1:12" x14ac:dyDescent="0.3">
      <c r="A39" s="13">
        <v>6</v>
      </c>
      <c r="B39" s="14" t="s">
        <v>24</v>
      </c>
      <c r="C39" s="15" t="s">
        <v>9</v>
      </c>
      <c r="D39" s="15" t="s">
        <v>13</v>
      </c>
      <c r="E39" s="16">
        <v>800</v>
      </c>
      <c r="F39" s="15" t="s">
        <v>11</v>
      </c>
      <c r="G39" s="42">
        <v>0</v>
      </c>
      <c r="H39" s="40">
        <f t="shared" si="1"/>
        <v>0</v>
      </c>
      <c r="I39" s="41">
        <f t="shared" si="2"/>
        <v>0</v>
      </c>
      <c r="J39" s="40">
        <f t="shared" si="3"/>
        <v>0</v>
      </c>
      <c r="K39" s="18"/>
      <c r="L39" s="19"/>
    </row>
    <row r="40" spans="1:12" x14ac:dyDescent="0.3">
      <c r="A40" s="13">
        <v>7</v>
      </c>
      <c r="B40" s="14" t="s">
        <v>14</v>
      </c>
      <c r="C40" s="15" t="s">
        <v>9</v>
      </c>
      <c r="D40" s="15" t="s">
        <v>15</v>
      </c>
      <c r="E40" s="16">
        <v>200</v>
      </c>
      <c r="F40" s="15" t="s">
        <v>11</v>
      </c>
      <c r="G40" s="42">
        <v>0</v>
      </c>
      <c r="H40" s="40">
        <f t="shared" si="1"/>
        <v>0</v>
      </c>
      <c r="I40" s="41">
        <f t="shared" si="2"/>
        <v>0</v>
      </c>
      <c r="J40" s="40">
        <f t="shared" si="3"/>
        <v>0</v>
      </c>
      <c r="K40" s="18"/>
      <c r="L40" s="19"/>
    </row>
    <row r="41" spans="1:12" x14ac:dyDescent="0.3">
      <c r="A41" s="13">
        <v>8</v>
      </c>
      <c r="B41" s="14" t="s">
        <v>25</v>
      </c>
      <c r="C41" s="15" t="s">
        <v>9</v>
      </c>
      <c r="D41" s="15" t="s">
        <v>15</v>
      </c>
      <c r="E41" s="16">
        <v>200</v>
      </c>
      <c r="F41" s="15" t="s">
        <v>11</v>
      </c>
      <c r="G41" s="42">
        <v>0</v>
      </c>
      <c r="H41" s="40">
        <f t="shared" si="1"/>
        <v>0</v>
      </c>
      <c r="I41" s="41">
        <f t="shared" si="2"/>
        <v>0</v>
      </c>
      <c r="J41" s="40">
        <f t="shared" si="3"/>
        <v>0</v>
      </c>
      <c r="K41" s="18"/>
      <c r="L41" s="19"/>
    </row>
    <row r="42" spans="1:12" ht="26.4" x14ac:dyDescent="0.3">
      <c r="A42" s="13">
        <v>9</v>
      </c>
      <c r="B42" s="14" t="s">
        <v>63</v>
      </c>
      <c r="C42" s="15" t="s">
        <v>9</v>
      </c>
      <c r="D42" s="15" t="s">
        <v>34</v>
      </c>
      <c r="E42" s="16">
        <v>100</v>
      </c>
      <c r="F42" s="15" t="s">
        <v>11</v>
      </c>
      <c r="G42" s="42">
        <v>0</v>
      </c>
      <c r="H42" s="40">
        <f t="shared" si="1"/>
        <v>0</v>
      </c>
      <c r="I42" s="41">
        <f t="shared" si="2"/>
        <v>0</v>
      </c>
      <c r="J42" s="40">
        <f t="shared" si="3"/>
        <v>0</v>
      </c>
      <c r="K42" s="18"/>
      <c r="L42" s="19"/>
    </row>
    <row r="43" spans="1:12" ht="26.4" x14ac:dyDescent="0.3">
      <c r="A43" s="13">
        <v>10</v>
      </c>
      <c r="B43" s="14" t="s">
        <v>26</v>
      </c>
      <c r="C43" s="15" t="s">
        <v>9</v>
      </c>
      <c r="D43" s="15" t="s">
        <v>16</v>
      </c>
      <c r="E43" s="16">
        <v>60</v>
      </c>
      <c r="F43" s="15" t="s">
        <v>11</v>
      </c>
      <c r="G43" s="42">
        <v>0</v>
      </c>
      <c r="H43" s="40">
        <f t="shared" si="1"/>
        <v>0</v>
      </c>
      <c r="I43" s="41">
        <f t="shared" si="2"/>
        <v>0</v>
      </c>
      <c r="J43" s="40">
        <f t="shared" si="3"/>
        <v>0</v>
      </c>
      <c r="K43" s="18"/>
      <c r="L43" s="19"/>
    </row>
    <row r="44" spans="1:12" ht="26.4" x14ac:dyDescent="0.3">
      <c r="A44" s="13">
        <v>11</v>
      </c>
      <c r="B44" s="14" t="s">
        <v>27</v>
      </c>
      <c r="C44" s="15" t="s">
        <v>9</v>
      </c>
      <c r="D44" s="15" t="s">
        <v>17</v>
      </c>
      <c r="E44" s="16">
        <v>400</v>
      </c>
      <c r="F44" s="15" t="s">
        <v>11</v>
      </c>
      <c r="G44" s="42">
        <v>0</v>
      </c>
      <c r="H44" s="40">
        <f t="shared" si="1"/>
        <v>0</v>
      </c>
      <c r="I44" s="41">
        <f t="shared" si="2"/>
        <v>0</v>
      </c>
      <c r="J44" s="40">
        <f t="shared" si="3"/>
        <v>0</v>
      </c>
      <c r="K44" s="18"/>
      <c r="L44" s="19"/>
    </row>
    <row r="45" spans="1:12" x14ac:dyDescent="0.3">
      <c r="A45" s="13">
        <v>12</v>
      </c>
      <c r="B45" s="14" t="s">
        <v>36</v>
      </c>
      <c r="C45" s="15" t="s">
        <v>9</v>
      </c>
      <c r="D45" s="21">
        <v>0.2</v>
      </c>
      <c r="E45" s="16">
        <v>25</v>
      </c>
      <c r="F45" s="15" t="s">
        <v>11</v>
      </c>
      <c r="G45" s="42">
        <v>0</v>
      </c>
      <c r="H45" s="40">
        <f t="shared" si="1"/>
        <v>0</v>
      </c>
      <c r="I45" s="41">
        <f t="shared" si="2"/>
        <v>0</v>
      </c>
      <c r="J45" s="40">
        <f t="shared" si="3"/>
        <v>0</v>
      </c>
      <c r="K45" s="18"/>
      <c r="L45" s="19"/>
    </row>
    <row r="46" spans="1:12" ht="52.8" x14ac:dyDescent="0.3">
      <c r="A46" s="13">
        <v>13</v>
      </c>
      <c r="B46" s="14" t="s">
        <v>28</v>
      </c>
      <c r="C46" s="15" t="s">
        <v>9</v>
      </c>
      <c r="D46" s="15" t="s">
        <v>18</v>
      </c>
      <c r="E46" s="16">
        <v>1200</v>
      </c>
      <c r="F46" s="15" t="s">
        <v>11</v>
      </c>
      <c r="G46" s="42">
        <v>0</v>
      </c>
      <c r="H46" s="40">
        <f t="shared" si="1"/>
        <v>0</v>
      </c>
      <c r="I46" s="41">
        <f t="shared" si="2"/>
        <v>0</v>
      </c>
      <c r="J46" s="40">
        <f t="shared" si="3"/>
        <v>0</v>
      </c>
      <c r="K46" s="22"/>
      <c r="L46" s="19"/>
    </row>
    <row r="47" spans="1:12" ht="52.8" x14ac:dyDescent="0.3">
      <c r="A47" s="13">
        <v>14</v>
      </c>
      <c r="B47" s="14" t="s">
        <v>29</v>
      </c>
      <c r="C47" s="15" t="s">
        <v>9</v>
      </c>
      <c r="D47" s="15" t="s">
        <v>19</v>
      </c>
      <c r="E47" s="16">
        <v>6000</v>
      </c>
      <c r="F47" s="15" t="s">
        <v>11</v>
      </c>
      <c r="G47" s="42">
        <v>0</v>
      </c>
      <c r="H47" s="40">
        <f t="shared" si="1"/>
        <v>0</v>
      </c>
      <c r="I47" s="41">
        <f t="shared" si="2"/>
        <v>0</v>
      </c>
      <c r="J47" s="40">
        <f t="shared" si="3"/>
        <v>0</v>
      </c>
      <c r="K47" s="18"/>
      <c r="L47" s="19"/>
    </row>
    <row r="48" spans="1:12" ht="26.4" x14ac:dyDescent="0.3">
      <c r="A48" s="13">
        <v>15</v>
      </c>
      <c r="B48" s="14" t="s">
        <v>30</v>
      </c>
      <c r="C48" s="15" t="s">
        <v>9</v>
      </c>
      <c r="D48" s="36" t="s">
        <v>20</v>
      </c>
      <c r="E48" s="16">
        <v>11000</v>
      </c>
      <c r="F48" s="15" t="s">
        <v>11</v>
      </c>
      <c r="G48" s="42">
        <v>0</v>
      </c>
      <c r="H48" s="40">
        <f t="shared" si="1"/>
        <v>0</v>
      </c>
      <c r="I48" s="41">
        <f t="shared" si="2"/>
        <v>0</v>
      </c>
      <c r="J48" s="40">
        <f t="shared" si="3"/>
        <v>0</v>
      </c>
      <c r="K48" s="18"/>
      <c r="L48" s="19"/>
    </row>
    <row r="49" spans="1:12" ht="26.4" x14ac:dyDescent="0.3">
      <c r="A49" s="13">
        <v>16</v>
      </c>
      <c r="B49" s="14" t="s">
        <v>31</v>
      </c>
      <c r="C49" s="15" t="s">
        <v>9</v>
      </c>
      <c r="D49" s="36" t="s">
        <v>21</v>
      </c>
      <c r="E49" s="16">
        <v>8000</v>
      </c>
      <c r="F49" s="15" t="s">
        <v>11</v>
      </c>
      <c r="G49" s="42">
        <v>0</v>
      </c>
      <c r="H49" s="40">
        <f t="shared" si="1"/>
        <v>0</v>
      </c>
      <c r="I49" s="41">
        <f t="shared" si="2"/>
        <v>0</v>
      </c>
      <c r="J49" s="40">
        <f t="shared" si="3"/>
        <v>0</v>
      </c>
      <c r="K49" s="18"/>
      <c r="L49" s="19"/>
    </row>
    <row r="50" spans="1:12" ht="26.4" x14ac:dyDescent="0.3">
      <c r="A50" s="13">
        <v>17</v>
      </c>
      <c r="B50" s="14" t="s">
        <v>32</v>
      </c>
      <c r="C50" s="15" t="s">
        <v>9</v>
      </c>
      <c r="D50" s="36" t="s">
        <v>22</v>
      </c>
      <c r="E50" s="16">
        <v>6000</v>
      </c>
      <c r="F50" s="15" t="s">
        <v>11</v>
      </c>
      <c r="G50" s="42">
        <v>0</v>
      </c>
      <c r="H50" s="40">
        <f t="shared" si="1"/>
        <v>0</v>
      </c>
      <c r="I50" s="41">
        <f t="shared" si="2"/>
        <v>0</v>
      </c>
      <c r="J50" s="40">
        <f t="shared" si="3"/>
        <v>0</v>
      </c>
      <c r="K50" s="18"/>
      <c r="L50" s="19"/>
    </row>
    <row r="51" spans="1:12" x14ac:dyDescent="0.3">
      <c r="A51" s="43" t="s">
        <v>52</v>
      </c>
      <c r="B51" s="44"/>
      <c r="C51" s="44"/>
      <c r="D51" s="44"/>
      <c r="E51" s="44"/>
      <c r="F51" s="44"/>
      <c r="G51" s="45"/>
      <c r="H51" s="30">
        <f>SUM(H34:H50)</f>
        <v>0</v>
      </c>
      <c r="I51" s="39">
        <f>SUM(I34:I50)</f>
        <v>0</v>
      </c>
      <c r="J51" s="17">
        <f>SUM(J34:J50)</f>
        <v>0</v>
      </c>
      <c r="K51" s="25"/>
      <c r="L51" s="25"/>
    </row>
    <row r="52" spans="1:12" x14ac:dyDescent="0.3">
      <c r="A52" s="34" t="s">
        <v>47</v>
      </c>
      <c r="B52" s="23"/>
      <c r="C52" s="31"/>
      <c r="D52" s="31"/>
      <c r="E52" s="31"/>
      <c r="F52" s="31"/>
      <c r="G52" s="24"/>
      <c r="H52" s="24"/>
      <c r="I52" s="24"/>
      <c r="J52" s="24"/>
    </row>
    <row r="53" spans="1:12" x14ac:dyDescent="0.3">
      <c r="A53" s="34" t="s">
        <v>50</v>
      </c>
      <c r="B53" s="23"/>
      <c r="C53" s="31"/>
      <c r="D53" s="31"/>
      <c r="E53" s="31"/>
      <c r="F53" s="31"/>
      <c r="G53" s="24"/>
      <c r="H53" s="24"/>
      <c r="I53" s="24"/>
      <c r="J53" s="24"/>
    </row>
  </sheetData>
  <mergeCells count="5">
    <mergeCell ref="A51:G51"/>
    <mergeCell ref="A6:G6"/>
    <mergeCell ref="A14:G14"/>
    <mergeCell ref="A22:G22"/>
    <mergeCell ref="A30:G30"/>
  </mergeCells>
  <pageMargins left="0.59055118110236227" right="0.39370078740157483" top="0.78740157480314965" bottom="0.59055118110236227" header="0.31496062992125984" footer="0.31496062992125984"/>
  <pageSetup paperSize="9" orientation="landscape" r:id="rId1"/>
  <headerFooter>
    <oddHeader>&amp;R&amp;"Times New Roman,Kursywa"&amp;9Załącznik nr 2 do SWZ</oddHeader>
    <oddFooter>&amp;L&amp;"Times New Roman,Kursywa"&amp;9Nr sprawy ZP/4/2023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Ewa Jonienc</cp:lastModifiedBy>
  <cp:lastPrinted>2023-02-03T10:49:51Z</cp:lastPrinted>
  <dcterms:created xsi:type="dcterms:W3CDTF">2021-05-25T11:09:03Z</dcterms:created>
  <dcterms:modified xsi:type="dcterms:W3CDTF">2023-02-03T10:50:44Z</dcterms:modified>
</cp:coreProperties>
</file>