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D:\Dane\Pulpit\Poprawione kosztorysy\"/>
    </mc:Choice>
  </mc:AlternateContent>
  <xr:revisionPtr revIDLastSave="0" documentId="13_ncr:1_{E9219BE5-C361-41BC-A6ED-E69CCB2CC7E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port 1" sheetId="1" r:id="rId1"/>
  </sheets>
  <calcPr calcId="191029"/>
</workbook>
</file>

<file path=xl/calcChain.xml><?xml version="1.0" encoding="utf-8"?>
<calcChain xmlns="http://schemas.openxmlformats.org/spreadsheetml/2006/main">
  <c r="H23" i="1" l="1"/>
  <c r="J23" i="1" s="1"/>
  <c r="K23" i="1" s="1"/>
  <c r="H21" i="1"/>
  <c r="J21" i="1" s="1"/>
  <c r="K21" i="1" s="1"/>
  <c r="H18" i="1"/>
  <c r="J18" i="1" s="1"/>
  <c r="H19" i="1"/>
  <c r="J19" i="1" s="1"/>
  <c r="H22" i="1"/>
  <c r="J22" i="1" s="1"/>
  <c r="K22" i="1" s="1"/>
  <c r="H20" i="1"/>
  <c r="J20" i="1" s="1"/>
  <c r="K20" i="1" s="1"/>
  <c r="H24" i="1"/>
  <c r="H25" i="1"/>
  <c r="J25" i="1" s="1"/>
  <c r="H26" i="1"/>
  <c r="J26" i="1" s="1"/>
  <c r="K26" i="1" s="1"/>
  <c r="H27" i="1"/>
  <c r="J27" i="1"/>
  <c r="H28" i="1"/>
  <c r="J28" i="1" s="1"/>
  <c r="H29" i="1"/>
  <c r="J29" i="1" s="1"/>
  <c r="K29" i="1" s="1"/>
  <c r="H30" i="1"/>
  <c r="J30" i="1" s="1"/>
  <c r="K30" i="1" s="1"/>
  <c r="H31" i="1"/>
  <c r="H32" i="1"/>
  <c r="J32" i="1" s="1"/>
  <c r="H33" i="1"/>
  <c r="J33" i="1" s="1"/>
  <c r="K33" i="1" s="1"/>
  <c r="H34" i="1"/>
  <c r="J34" i="1" s="1"/>
  <c r="K34" i="1" s="1"/>
  <c r="H35" i="1"/>
  <c r="J35" i="1" s="1"/>
  <c r="H36" i="1"/>
  <c r="J36" i="1" s="1"/>
  <c r="H37" i="1"/>
  <c r="J37" i="1" s="1"/>
  <c r="K37" i="1" s="1"/>
  <c r="H38" i="1"/>
  <c r="J38" i="1" s="1"/>
  <c r="K38" i="1" s="1"/>
  <c r="H39" i="1"/>
  <c r="H40" i="1"/>
  <c r="J40" i="1" s="1"/>
  <c r="H41" i="1"/>
  <c r="J41" i="1" s="1"/>
  <c r="K41" i="1" s="1"/>
  <c r="H42" i="1"/>
  <c r="J42" i="1" s="1"/>
  <c r="K42" i="1" s="1"/>
  <c r="H43" i="1"/>
  <c r="J43" i="1" s="1"/>
  <c r="H44" i="1"/>
  <c r="J44" i="1" s="1"/>
  <c r="H45" i="1"/>
  <c r="J45" i="1" s="1"/>
  <c r="K45" i="1" s="1"/>
  <c r="H46" i="1"/>
  <c r="J46" i="1" s="1"/>
  <c r="K46" i="1" s="1"/>
  <c r="H47" i="1"/>
  <c r="H48" i="1"/>
  <c r="J48" i="1" s="1"/>
  <c r="H17" i="1"/>
  <c r="K43" i="1" l="1"/>
  <c r="K35" i="1"/>
  <c r="K27" i="1"/>
  <c r="J47" i="1"/>
  <c r="K47" i="1" s="1"/>
  <c r="J39" i="1"/>
  <c r="K39" i="1" s="1"/>
  <c r="J31" i="1"/>
  <c r="K31" i="1" s="1"/>
  <c r="J24" i="1"/>
  <c r="K24" i="1" s="1"/>
  <c r="H49" i="1"/>
  <c r="K18" i="1"/>
  <c r="K40" i="1"/>
  <c r="K36" i="1"/>
  <c r="K32" i="1"/>
  <c r="K28" i="1"/>
  <c r="K25" i="1"/>
  <c r="K19" i="1"/>
  <c r="K48" i="1"/>
  <c r="K44" i="1"/>
  <c r="J17" i="1"/>
  <c r="K17" i="1" s="1"/>
  <c r="H50" i="1" l="1"/>
</calcChain>
</file>

<file path=xl/sharedStrings.xml><?xml version="1.0" encoding="utf-8"?>
<sst xmlns="http://schemas.openxmlformats.org/spreadsheetml/2006/main" count="150" uniqueCount="122">
  <si>
    <t>Kod czynności</t>
  </si>
  <si>
    <t>Nazwa czynności</t>
  </si>
  <si>
    <t>J.M.</t>
  </si>
  <si>
    <t>Ilość</t>
  </si>
  <si>
    <t xml:space="preserve">CP-NAT2  </t>
  </si>
  <si>
    <t>CP młod.z natur.odnow.2 zabieg</t>
  </si>
  <si>
    <t>HA</t>
  </si>
  <si>
    <t xml:space="preserve">CP-NAT1  </t>
  </si>
  <si>
    <t>CP młod.z natur.odnow.1 zabieg</t>
  </si>
  <si>
    <t xml:space="preserve">CW-NAT   </t>
  </si>
  <si>
    <t xml:space="preserve">CW uprawy z naturalnego odnow </t>
  </si>
  <si>
    <t>KOSZ-CHS2</t>
  </si>
  <si>
    <t>2-e kosz.chwa. nal.w  upr.sier</t>
  </si>
  <si>
    <t xml:space="preserve">KOSZ-CHN </t>
  </si>
  <si>
    <t>koszenie chwast.i nalot.w upra</t>
  </si>
  <si>
    <t>KOSZ-CHN2</t>
  </si>
  <si>
    <t>koszenie chwast.i n.w upr 2raz</t>
  </si>
  <si>
    <t xml:space="preserve">KOSZ-ŁĄK </t>
  </si>
  <si>
    <t>koszenie ręcznie łąk i nieużtk</t>
  </si>
  <si>
    <t xml:space="preserve">ZAW-BUD  </t>
  </si>
  <si>
    <t>rozwiez.,zawiesz.skrzyn.lęgow.</t>
  </si>
  <si>
    <t>SZT</t>
  </si>
  <si>
    <t>CZYSZ-BUD</t>
  </si>
  <si>
    <t xml:space="preserve">czyszczenie skrzynek lęgowych </t>
  </si>
  <si>
    <t>NAP-OGR-L</t>
  </si>
  <si>
    <t xml:space="preserve">naprawa grodzeń upraw leśnych </t>
  </si>
  <si>
    <t>M</t>
  </si>
  <si>
    <t>PRZE-SMIE</t>
  </si>
  <si>
    <t xml:space="preserve">przewóz śmieci z l-ctwa       </t>
  </si>
  <si>
    <t>RBH</t>
  </si>
  <si>
    <t>ZB-SMIECI</t>
  </si>
  <si>
    <t xml:space="preserve">zbieranie śmieci              </t>
  </si>
  <si>
    <t>ZAB-REPEL</t>
  </si>
  <si>
    <t>zabezp.upr.przy użyciu repelen</t>
  </si>
  <si>
    <t>WYK-DRZEW</t>
  </si>
  <si>
    <t xml:space="preserve">Wykładanie drzew zgryzowych   </t>
  </si>
  <si>
    <t xml:space="preserve">ZW-GRZYB </t>
  </si>
  <si>
    <t>zwalczanie grzybów patogeniczn</t>
  </si>
  <si>
    <t>OBSŁ-PUŁF</t>
  </si>
  <si>
    <t xml:space="preserve">obsługa pułapek feromonowych  </t>
  </si>
  <si>
    <t xml:space="preserve">WYW-PUŁF </t>
  </si>
  <si>
    <t>wywieszanie pułap.feromonowych</t>
  </si>
  <si>
    <t>ZNSZ-PUŁF</t>
  </si>
  <si>
    <t>znoszenie pułapek feromonowych</t>
  </si>
  <si>
    <t xml:space="preserve">KOR-PŚW  </t>
  </si>
  <si>
    <t xml:space="preserve">korow.pułapek niszcz.kory św  </t>
  </si>
  <si>
    <t>M3</t>
  </si>
  <si>
    <t xml:space="preserve">PUŁ-WT   </t>
  </si>
  <si>
    <t>wykł. pułapek szkodniki wtórne</t>
  </si>
  <si>
    <t xml:space="preserve">RKDKB    </t>
  </si>
  <si>
    <t>Ręczne korow.dłużyc kłód-biało</t>
  </si>
  <si>
    <t>KONS-PPOż</t>
  </si>
  <si>
    <t xml:space="preserve">konserwac.sprzętu p-poż       </t>
  </si>
  <si>
    <t xml:space="preserve">CWDPG    </t>
  </si>
  <si>
    <t>Całkow. wyrób drewna piłą,góry</t>
  </si>
  <si>
    <t>PORZ-SKŁA</t>
  </si>
  <si>
    <t xml:space="preserve">porządkowanie składów  k      </t>
  </si>
  <si>
    <t>US-PO-DRZ</t>
  </si>
  <si>
    <t>Usuwanie,podkrz.drzew trudnych</t>
  </si>
  <si>
    <t xml:space="preserve">ZRYWKA   </t>
  </si>
  <si>
    <t xml:space="preserve">Zrywka drewna                 </t>
  </si>
  <si>
    <t>U-SZL-ZUL</t>
  </si>
  <si>
    <t xml:space="preserve">Utrzymanie szlaków zrywk. ZUL </t>
  </si>
  <si>
    <t>POZ-CHOIN</t>
  </si>
  <si>
    <t>pozyskanie i transport choinek</t>
  </si>
  <si>
    <t xml:space="preserve">U-DR-ZUL </t>
  </si>
  <si>
    <t>odśnież.czyszcz:rowów,przepust</t>
  </si>
  <si>
    <t>N-SPU-ZUL</t>
  </si>
  <si>
    <t xml:space="preserve">n-krotne utrzymanie spus.pow. </t>
  </si>
  <si>
    <t>U-SPU-ZUL</t>
  </si>
  <si>
    <t>Utrzymanie spustów powierzchn.</t>
  </si>
  <si>
    <t xml:space="preserve">Pakiet: Pakiet nr 7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</si>
  <si>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</si>
  <si>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</si>
  <si>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</si>
  <si>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</si>
  <si>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</si>
  <si>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</si>
  <si>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</si>
  <si>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</si>
  <si>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</si>
  <si>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</si>
  <si>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</si>
  <si>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</si>
  <si>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</si>
  <si>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</si>
  <si>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</si>
  <si>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</si>
  <si>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</si>
  <si>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</si>
  <si>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</si>
  <si>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</si>
  <si>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</si>
  <si>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</si>
  <si>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</si>
  <si>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</si>
  <si>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</si>
  <si>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</si>
  <si>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</si>
  <si>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</si>
  <si>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</si>
  <si>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</si>
  <si>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</si>
  <si>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Lp.</t>
  </si>
  <si>
    <t>Cena jedn. netto w PLN</t>
  </si>
  <si>
    <t>Wartość calkowita netto w PLN</t>
  </si>
  <si>
    <t>Stawka VAT</t>
  </si>
  <si>
    <t>Wartość w PLN</t>
  </si>
  <si>
    <t>Wartość całkowita brutto w PLN</t>
  </si>
  <si>
    <t>Cena łączna (netto)</t>
  </si>
  <si>
    <t>Cena Łączna (brutto)</t>
  </si>
  <si>
    <t xml:space="preserve">Cena netto słownie: </t>
  </si>
  <si>
    <t>………………………………………………………………………………………………………………………………</t>
  </si>
  <si>
    <t xml:space="preserve">Cena brutto słownie: </t>
  </si>
  <si>
    <t>(podpis)</t>
  </si>
  <si>
    <t>Załącznik nr 2 do SIWZ SA.270.10.2020</t>
  </si>
  <si>
    <t>(Nazwa i adres wykonawcy)</t>
  </si>
  <si>
    <t xml:space="preserve">Skarb Państwa 
Państwowe Gospodarstwo Leśne Lasy Państwowe 
Nadleśnictwo Stary Sącz 
ul. Magazynowa 5, 33-340 Stary Sacz                                            </t>
  </si>
  <si>
    <t>Odpowiadając na ogłoszenie o przetargu niegraniczonym na "Wykonywanie usług z zakresu gospodarki leśnej na terenie Nadleśnictwa Stary Sącz w roku 2021" składamy ofertę na Pakiet ___________ tego zamówienia i oferujemy następujące ceny jednostkowe 
za usługi wchodzące w skład tej części zamówienia:</t>
  </si>
  <si>
    <t>32.</t>
  </si>
  <si>
    <t>KOSZ-CHNS</t>
  </si>
  <si>
    <t>kosz.chwast.i nalot.w upr.sier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</si>
</sst>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0"/>
      <name val="Arial"/>
    </font>
    <font>
      <sz val="9"/>
      <color indexed="63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63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i/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right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/>
    </xf>
    <xf numFmtId="0" fontId="1" fillId="2" borderId="1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topLeftCell="A10" zoomScaleNormal="100" workbookViewId="0">
      <selection activeCell="P20" sqref="P20"/>
    </sheetView>
  </sheetViews>
  <sheetFormatPr defaultRowHeight="13.2" x14ac:dyDescent="0.25"/>
  <cols>
    <col min="1" max="1" width="1.5546875" customWidth="1"/>
    <col min="2" max="2" width="5.44140625" customWidth="1"/>
    <col min="3" max="3" width="10.6640625" customWidth="1"/>
    <col min="4" max="4" width="27.6640625" customWidth="1"/>
    <col min="5" max="5" width="5.6640625" customWidth="1"/>
    <col min="6" max="6" width="9" customWidth="1"/>
    <col min="7" max="7" width="10.77734375" customWidth="1"/>
    <col min="8" max="8" width="12" customWidth="1"/>
    <col min="9" max="9" width="6.5546875" customWidth="1"/>
    <col min="10" max="10" width="9.6640625" customWidth="1"/>
    <col min="11" max="11" width="11.6640625" customWidth="1"/>
  </cols>
  <sheetData>
    <row r="1" spans="1:11" s="1" customFormat="1" ht="19.350000000000001" customHeight="1" x14ac:dyDescent="0.25">
      <c r="A1" s="10"/>
      <c r="B1" s="10"/>
      <c r="C1"/>
      <c r="D1" s="14"/>
      <c r="E1" s="14"/>
      <c r="F1" s="14"/>
      <c r="G1" s="15"/>
      <c r="H1" s="16"/>
      <c r="I1" s="16"/>
      <c r="J1" s="16"/>
      <c r="K1" s="17" t="s">
        <v>115</v>
      </c>
    </row>
    <row r="2" spans="1:11" s="1" customFormat="1" ht="12.6" customHeight="1" x14ac:dyDescent="0.25">
      <c r="A2" s="18"/>
      <c r="B2" s="18"/>
      <c r="D2" s="35"/>
      <c r="E2" s="42"/>
      <c r="F2" s="42"/>
      <c r="G2" s="5"/>
    </row>
    <row r="3" spans="1:11" s="1" customFormat="1" ht="12.6" customHeight="1" x14ac:dyDescent="0.25">
      <c r="A3" s="18"/>
      <c r="B3" s="18"/>
      <c r="D3" s="17"/>
      <c r="E3" s="5"/>
      <c r="F3" s="5"/>
      <c r="G3" s="5"/>
    </row>
    <row r="4" spans="1:11" s="1" customFormat="1" ht="19.8" customHeight="1" x14ac:dyDescent="0.25">
      <c r="A4" s="43"/>
      <c r="B4" s="43"/>
      <c r="C4" s="43"/>
      <c r="D4" s="43"/>
      <c r="E4" s="5"/>
      <c r="F4" s="5"/>
      <c r="G4" s="5"/>
    </row>
    <row r="5" spans="1:11" s="1" customFormat="1" ht="19.8" customHeight="1" x14ac:dyDescent="0.25">
      <c r="A5" s="43"/>
      <c r="B5" s="43"/>
      <c r="C5" s="43"/>
      <c r="D5" s="43"/>
      <c r="E5" s="5"/>
      <c r="F5" s="5"/>
      <c r="G5" s="5"/>
    </row>
    <row r="6" spans="1:11" s="1" customFormat="1" ht="19.8" customHeight="1" x14ac:dyDescent="0.25">
      <c r="A6" s="43"/>
      <c r="B6" s="43"/>
      <c r="C6" s="43"/>
      <c r="D6" s="43"/>
      <c r="E6" s="5"/>
      <c r="F6" s="5"/>
      <c r="G6" s="5"/>
    </row>
    <row r="7" spans="1:11" s="1" customFormat="1" ht="18.600000000000001" customHeight="1" x14ac:dyDescent="0.25">
      <c r="A7" s="44" t="s">
        <v>116</v>
      </c>
      <c r="B7" s="44"/>
      <c r="C7" s="44"/>
      <c r="D7" s="44"/>
      <c r="E7" s="5"/>
      <c r="F7" s="5"/>
      <c r="G7" s="5"/>
    </row>
    <row r="8" spans="1:11" s="1" customFormat="1" ht="18.600000000000001" customHeight="1" x14ac:dyDescent="0.25">
      <c r="A8" s="32"/>
      <c r="B8" s="32"/>
      <c r="C8" s="32"/>
      <c r="D8" s="32"/>
      <c r="E8" s="5"/>
      <c r="F8" s="5"/>
      <c r="G8" s="5"/>
    </row>
    <row r="9" spans="1:11" s="1" customFormat="1" ht="11.4" x14ac:dyDescent="0.2">
      <c r="A9" s="33" t="s">
        <v>117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s="1" customFormat="1" ht="39.6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s="1" customForma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s="1" customFormat="1" x14ac:dyDescent="0.25">
      <c r="D12" s="17"/>
      <c r="E12" s="5"/>
      <c r="F12" s="5"/>
      <c r="G12" s="5"/>
    </row>
    <row r="13" spans="1:11" s="1" customFormat="1" ht="40.799999999999997" customHeight="1" x14ac:dyDescent="0.25">
      <c r="A13" s="34" t="s">
        <v>118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0.8" customHeight="1" x14ac:dyDescent="0.2">
      <c r="E14" s="35"/>
      <c r="F14" s="35"/>
      <c r="G14" s="17"/>
    </row>
    <row r="15" spans="1:11" s="1" customFormat="1" ht="18.149999999999999" customHeight="1" x14ac:dyDescent="0.2">
      <c r="B15" s="7" t="s">
        <v>71</v>
      </c>
    </row>
    <row r="16" spans="1:11" s="1" customFormat="1" ht="39" customHeight="1" x14ac:dyDescent="0.2">
      <c r="B16" s="2" t="s">
        <v>103</v>
      </c>
      <c r="C16" s="2" t="s">
        <v>0</v>
      </c>
      <c r="D16" s="2" t="s">
        <v>1</v>
      </c>
      <c r="E16" s="2" t="s">
        <v>2</v>
      </c>
      <c r="F16" s="2" t="s">
        <v>3</v>
      </c>
      <c r="G16" s="2" t="s">
        <v>104</v>
      </c>
      <c r="H16" s="2" t="s">
        <v>105</v>
      </c>
      <c r="I16" s="2" t="s">
        <v>106</v>
      </c>
      <c r="J16" s="2" t="s">
        <v>107</v>
      </c>
      <c r="K16" s="2" t="s">
        <v>108</v>
      </c>
    </row>
    <row r="17" spans="2:11" s="1" customFormat="1" ht="15" customHeight="1" x14ac:dyDescent="0.2">
      <c r="B17" s="6" t="s">
        <v>72</v>
      </c>
      <c r="C17" s="3" t="s">
        <v>7</v>
      </c>
      <c r="D17" s="4" t="s">
        <v>8</v>
      </c>
      <c r="E17" s="3" t="s">
        <v>6</v>
      </c>
      <c r="F17" s="20">
        <v>34</v>
      </c>
      <c r="G17" s="21"/>
      <c r="H17" s="8">
        <f>ROUND(F17*G17,2)</f>
        <v>0</v>
      </c>
      <c r="I17" s="9">
        <v>8</v>
      </c>
      <c r="J17" s="8">
        <f>ROUND(H17*I17/100,2)</f>
        <v>0</v>
      </c>
      <c r="K17" s="8">
        <f>(H17+J17)</f>
        <v>0</v>
      </c>
    </row>
    <row r="18" spans="2:11" s="1" customFormat="1" ht="15" customHeight="1" x14ac:dyDescent="0.2">
      <c r="B18" s="6" t="s">
        <v>73</v>
      </c>
      <c r="C18" s="3" t="s">
        <v>4</v>
      </c>
      <c r="D18" s="4" t="s">
        <v>5</v>
      </c>
      <c r="E18" s="3" t="s">
        <v>6</v>
      </c>
      <c r="F18" s="20">
        <v>1</v>
      </c>
      <c r="G18" s="21"/>
      <c r="H18" s="8">
        <f t="shared" ref="H18:H48" si="0">ROUND(F18*G18,2)</f>
        <v>0</v>
      </c>
      <c r="I18" s="9">
        <v>8</v>
      </c>
      <c r="J18" s="8">
        <f t="shared" ref="J18:J48" si="1">ROUND(H18*I18/100,2)</f>
        <v>0</v>
      </c>
      <c r="K18" s="8">
        <f t="shared" ref="K18:K48" si="2">(H18+J18)</f>
        <v>0</v>
      </c>
    </row>
    <row r="19" spans="2:11" s="1" customFormat="1" ht="15" customHeight="1" x14ac:dyDescent="0.2">
      <c r="B19" s="6" t="s">
        <v>74</v>
      </c>
      <c r="C19" s="3" t="s">
        <v>9</v>
      </c>
      <c r="D19" s="4" t="s">
        <v>10</v>
      </c>
      <c r="E19" s="3" t="s">
        <v>6</v>
      </c>
      <c r="F19" s="20">
        <v>7.73</v>
      </c>
      <c r="G19" s="21"/>
      <c r="H19" s="8">
        <f t="shared" si="0"/>
        <v>0</v>
      </c>
      <c r="I19" s="9">
        <v>8</v>
      </c>
      <c r="J19" s="8">
        <f t="shared" si="1"/>
        <v>0</v>
      </c>
      <c r="K19" s="8">
        <f t="shared" si="2"/>
        <v>0</v>
      </c>
    </row>
    <row r="20" spans="2:11" s="1" customFormat="1" ht="15" customHeight="1" x14ac:dyDescent="0.2">
      <c r="B20" s="6" t="s">
        <v>75</v>
      </c>
      <c r="C20" s="3" t="s">
        <v>120</v>
      </c>
      <c r="D20" s="4" t="s">
        <v>121</v>
      </c>
      <c r="E20" s="3" t="s">
        <v>6</v>
      </c>
      <c r="F20" s="20">
        <v>0.8</v>
      </c>
      <c r="G20" s="21"/>
      <c r="H20" s="8">
        <f>ROUND(F20*G20,2)</f>
        <v>0</v>
      </c>
      <c r="I20" s="9">
        <v>8</v>
      </c>
      <c r="J20" s="8">
        <f>ROUND(H20*I20/100,2)</f>
        <v>0</v>
      </c>
      <c r="K20" s="8">
        <f>(H20+J20)</f>
        <v>0</v>
      </c>
    </row>
    <row r="21" spans="2:11" s="1" customFormat="1" ht="15" customHeight="1" x14ac:dyDescent="0.2">
      <c r="B21" s="6" t="s">
        <v>76</v>
      </c>
      <c r="C21" s="3" t="s">
        <v>11</v>
      </c>
      <c r="D21" s="4" t="s">
        <v>12</v>
      </c>
      <c r="E21" s="3" t="s">
        <v>6</v>
      </c>
      <c r="F21" s="20">
        <v>0.8</v>
      </c>
      <c r="G21" s="21"/>
      <c r="H21" s="8">
        <f t="shared" ref="H21" si="3">ROUND(F21*G21,2)</f>
        <v>0</v>
      </c>
      <c r="I21" s="9">
        <v>8</v>
      </c>
      <c r="J21" s="8">
        <f t="shared" ref="J21" si="4">ROUND(H21*I21/100,2)</f>
        <v>0</v>
      </c>
      <c r="K21" s="8">
        <f t="shared" ref="K21" si="5">(H21+J21)</f>
        <v>0</v>
      </c>
    </row>
    <row r="22" spans="2:11" s="1" customFormat="1" ht="15" customHeight="1" x14ac:dyDescent="0.2">
      <c r="B22" s="6" t="s">
        <v>77</v>
      </c>
      <c r="C22" s="3" t="s">
        <v>13</v>
      </c>
      <c r="D22" s="4" t="s">
        <v>14</v>
      </c>
      <c r="E22" s="3" t="s">
        <v>6</v>
      </c>
      <c r="F22" s="20">
        <v>2.65</v>
      </c>
      <c r="G22" s="21"/>
      <c r="H22" s="8">
        <f>ROUND(F22*G22,2)</f>
        <v>0</v>
      </c>
      <c r="I22" s="9">
        <v>8</v>
      </c>
      <c r="J22" s="8">
        <f>ROUND(H22*I22/100,2)</f>
        <v>0</v>
      </c>
      <c r="K22" s="8">
        <f>(H22+J22)</f>
        <v>0</v>
      </c>
    </row>
    <row r="23" spans="2:11" s="1" customFormat="1" ht="15" customHeight="1" x14ac:dyDescent="0.2">
      <c r="B23" s="6" t="s">
        <v>78</v>
      </c>
      <c r="C23" s="3" t="s">
        <v>15</v>
      </c>
      <c r="D23" s="4" t="s">
        <v>16</v>
      </c>
      <c r="E23" s="3" t="s">
        <v>6</v>
      </c>
      <c r="F23" s="20">
        <v>1.65</v>
      </c>
      <c r="G23" s="21"/>
      <c r="H23" s="8">
        <f>ROUND(F23*G23,2)</f>
        <v>0</v>
      </c>
      <c r="I23" s="9">
        <v>8</v>
      </c>
      <c r="J23" s="8">
        <f>ROUND(H23*I23/100,2)</f>
        <v>0</v>
      </c>
      <c r="K23" s="8">
        <f>(H23+J23)</f>
        <v>0</v>
      </c>
    </row>
    <row r="24" spans="2:11" s="1" customFormat="1" ht="15" customHeight="1" x14ac:dyDescent="0.2">
      <c r="B24" s="6" t="s">
        <v>79</v>
      </c>
      <c r="C24" s="3" t="s">
        <v>17</v>
      </c>
      <c r="D24" s="4" t="s">
        <v>18</v>
      </c>
      <c r="E24" s="3" t="s">
        <v>6</v>
      </c>
      <c r="F24" s="20">
        <v>1.69</v>
      </c>
      <c r="G24" s="21"/>
      <c r="H24" s="8">
        <f t="shared" si="0"/>
        <v>0</v>
      </c>
      <c r="I24" s="9">
        <v>8</v>
      </c>
      <c r="J24" s="8">
        <f t="shared" si="1"/>
        <v>0</v>
      </c>
      <c r="K24" s="8">
        <f t="shared" si="2"/>
        <v>0</v>
      </c>
    </row>
    <row r="25" spans="2:11" s="1" customFormat="1" ht="15" customHeight="1" x14ac:dyDescent="0.2">
      <c r="B25" s="6" t="s">
        <v>80</v>
      </c>
      <c r="C25" s="3" t="s">
        <v>19</v>
      </c>
      <c r="D25" s="4" t="s">
        <v>20</v>
      </c>
      <c r="E25" s="3" t="s">
        <v>21</v>
      </c>
      <c r="F25" s="20">
        <v>20</v>
      </c>
      <c r="G25" s="21"/>
      <c r="H25" s="8">
        <f t="shared" si="0"/>
        <v>0</v>
      </c>
      <c r="I25" s="9">
        <v>8</v>
      </c>
      <c r="J25" s="8">
        <f t="shared" si="1"/>
        <v>0</v>
      </c>
      <c r="K25" s="8">
        <f t="shared" si="2"/>
        <v>0</v>
      </c>
    </row>
    <row r="26" spans="2:11" s="1" customFormat="1" ht="15" customHeight="1" x14ac:dyDescent="0.2">
      <c r="B26" s="6" t="s">
        <v>81</v>
      </c>
      <c r="C26" s="3" t="s">
        <v>22</v>
      </c>
      <c r="D26" s="4" t="s">
        <v>23</v>
      </c>
      <c r="E26" s="3" t="s">
        <v>21</v>
      </c>
      <c r="F26" s="20">
        <v>120</v>
      </c>
      <c r="G26" s="21"/>
      <c r="H26" s="8">
        <f t="shared" si="0"/>
        <v>0</v>
      </c>
      <c r="I26" s="9">
        <v>8</v>
      </c>
      <c r="J26" s="8">
        <f t="shared" si="1"/>
        <v>0</v>
      </c>
      <c r="K26" s="8">
        <f t="shared" si="2"/>
        <v>0</v>
      </c>
    </row>
    <row r="27" spans="2:11" s="1" customFormat="1" ht="15" customHeight="1" x14ac:dyDescent="0.2">
      <c r="B27" s="6" t="s">
        <v>82</v>
      </c>
      <c r="C27" s="3" t="s">
        <v>24</v>
      </c>
      <c r="D27" s="4" t="s">
        <v>25</v>
      </c>
      <c r="E27" s="3" t="s">
        <v>26</v>
      </c>
      <c r="F27" s="20">
        <v>545</v>
      </c>
      <c r="G27" s="21"/>
      <c r="H27" s="8">
        <f t="shared" si="0"/>
        <v>0</v>
      </c>
      <c r="I27" s="9">
        <v>23</v>
      </c>
      <c r="J27" s="8">
        <f t="shared" si="1"/>
        <v>0</v>
      </c>
      <c r="K27" s="8">
        <f t="shared" si="2"/>
        <v>0</v>
      </c>
    </row>
    <row r="28" spans="2:11" s="1" customFormat="1" ht="15" customHeight="1" x14ac:dyDescent="0.2">
      <c r="B28" s="6" t="s">
        <v>83</v>
      </c>
      <c r="C28" s="3" t="s">
        <v>27</v>
      </c>
      <c r="D28" s="4" t="s">
        <v>28</v>
      </c>
      <c r="E28" s="3" t="s">
        <v>29</v>
      </c>
      <c r="F28" s="20">
        <v>16</v>
      </c>
      <c r="G28" s="21"/>
      <c r="H28" s="8">
        <f t="shared" si="0"/>
        <v>0</v>
      </c>
      <c r="I28" s="9">
        <v>23</v>
      </c>
      <c r="J28" s="8">
        <f t="shared" si="1"/>
        <v>0</v>
      </c>
      <c r="K28" s="8">
        <f t="shared" si="2"/>
        <v>0</v>
      </c>
    </row>
    <row r="29" spans="2:11" s="1" customFormat="1" ht="15" customHeight="1" x14ac:dyDescent="0.2">
      <c r="B29" s="6" t="s">
        <v>84</v>
      </c>
      <c r="C29" s="3" t="s">
        <v>30</v>
      </c>
      <c r="D29" s="4" t="s">
        <v>31</v>
      </c>
      <c r="E29" s="3" t="s">
        <v>29</v>
      </c>
      <c r="F29" s="20">
        <v>40</v>
      </c>
      <c r="G29" s="21"/>
      <c r="H29" s="8">
        <f t="shared" si="0"/>
        <v>0</v>
      </c>
      <c r="I29" s="9">
        <v>8</v>
      </c>
      <c r="J29" s="8">
        <f t="shared" si="1"/>
        <v>0</v>
      </c>
      <c r="K29" s="8">
        <f t="shared" si="2"/>
        <v>0</v>
      </c>
    </row>
    <row r="30" spans="2:11" s="1" customFormat="1" ht="15" customHeight="1" x14ac:dyDescent="0.2">
      <c r="B30" s="6" t="s">
        <v>85</v>
      </c>
      <c r="C30" s="3" t="s">
        <v>32</v>
      </c>
      <c r="D30" s="4" t="s">
        <v>33</v>
      </c>
      <c r="E30" s="3" t="s">
        <v>6</v>
      </c>
      <c r="F30" s="22">
        <v>4.95</v>
      </c>
      <c r="G30" s="21"/>
      <c r="H30" s="8">
        <f t="shared" si="0"/>
        <v>0</v>
      </c>
      <c r="I30" s="9">
        <v>8</v>
      </c>
      <c r="J30" s="8">
        <f t="shared" si="1"/>
        <v>0</v>
      </c>
      <c r="K30" s="8">
        <f t="shared" si="2"/>
        <v>0</v>
      </c>
    </row>
    <row r="31" spans="2:11" s="1" customFormat="1" ht="15" customHeight="1" x14ac:dyDescent="0.2">
      <c r="B31" s="6" t="s">
        <v>86</v>
      </c>
      <c r="C31" s="3" t="s">
        <v>34</v>
      </c>
      <c r="D31" s="4" t="s">
        <v>35</v>
      </c>
      <c r="E31" s="3" t="s">
        <v>6</v>
      </c>
      <c r="F31" s="20">
        <v>49.16</v>
      </c>
      <c r="G31" s="21"/>
      <c r="H31" s="8">
        <f t="shared" si="0"/>
        <v>0</v>
      </c>
      <c r="I31" s="9">
        <v>8</v>
      </c>
      <c r="J31" s="8">
        <f t="shared" si="1"/>
        <v>0</v>
      </c>
      <c r="K31" s="8">
        <f t="shared" si="2"/>
        <v>0</v>
      </c>
    </row>
    <row r="32" spans="2:11" s="1" customFormat="1" ht="15" customHeight="1" x14ac:dyDescent="0.2">
      <c r="B32" s="6" t="s">
        <v>87</v>
      </c>
      <c r="C32" s="3" t="s">
        <v>36</v>
      </c>
      <c r="D32" s="4" t="s">
        <v>37</v>
      </c>
      <c r="E32" s="3" t="s">
        <v>6</v>
      </c>
      <c r="F32" s="20">
        <v>5</v>
      </c>
      <c r="G32" s="21"/>
      <c r="H32" s="8">
        <f t="shared" si="0"/>
        <v>0</v>
      </c>
      <c r="I32" s="9">
        <v>8</v>
      </c>
      <c r="J32" s="8">
        <f t="shared" si="1"/>
        <v>0</v>
      </c>
      <c r="K32" s="8">
        <f t="shared" si="2"/>
        <v>0</v>
      </c>
    </row>
    <row r="33" spans="2:11" s="1" customFormat="1" ht="15" customHeight="1" x14ac:dyDescent="0.2">
      <c r="B33" s="6" t="s">
        <v>88</v>
      </c>
      <c r="C33" s="3" t="s">
        <v>38</v>
      </c>
      <c r="D33" s="4" t="s">
        <v>39</v>
      </c>
      <c r="E33" s="3" t="s">
        <v>21</v>
      </c>
      <c r="F33" s="20">
        <v>6</v>
      </c>
      <c r="G33" s="21"/>
      <c r="H33" s="8">
        <f t="shared" si="0"/>
        <v>0</v>
      </c>
      <c r="I33" s="9">
        <v>8</v>
      </c>
      <c r="J33" s="8">
        <f t="shared" si="1"/>
        <v>0</v>
      </c>
      <c r="K33" s="8">
        <f t="shared" si="2"/>
        <v>0</v>
      </c>
    </row>
    <row r="34" spans="2:11" s="1" customFormat="1" ht="15" customHeight="1" x14ac:dyDescent="0.2">
      <c r="B34" s="6" t="s">
        <v>89</v>
      </c>
      <c r="C34" s="3" t="s">
        <v>40</v>
      </c>
      <c r="D34" s="4" t="s">
        <v>41</v>
      </c>
      <c r="E34" s="3" t="s">
        <v>21</v>
      </c>
      <c r="F34" s="20">
        <v>6</v>
      </c>
      <c r="G34" s="21"/>
      <c r="H34" s="8">
        <f t="shared" si="0"/>
        <v>0</v>
      </c>
      <c r="I34" s="9">
        <v>8</v>
      </c>
      <c r="J34" s="8">
        <f t="shared" si="1"/>
        <v>0</v>
      </c>
      <c r="K34" s="8">
        <f t="shared" si="2"/>
        <v>0</v>
      </c>
    </row>
    <row r="35" spans="2:11" s="1" customFormat="1" ht="15" customHeight="1" x14ac:dyDescent="0.2">
      <c r="B35" s="6" t="s">
        <v>90</v>
      </c>
      <c r="C35" s="3" t="s">
        <v>42</v>
      </c>
      <c r="D35" s="4" t="s">
        <v>43</v>
      </c>
      <c r="E35" s="3" t="s">
        <v>21</v>
      </c>
      <c r="F35" s="20">
        <v>6</v>
      </c>
      <c r="G35" s="21"/>
      <c r="H35" s="8">
        <f t="shared" si="0"/>
        <v>0</v>
      </c>
      <c r="I35" s="9">
        <v>8</v>
      </c>
      <c r="J35" s="8">
        <f t="shared" si="1"/>
        <v>0</v>
      </c>
      <c r="K35" s="8">
        <f t="shared" si="2"/>
        <v>0</v>
      </c>
    </row>
    <row r="36" spans="2:11" s="1" customFormat="1" ht="15" customHeight="1" x14ac:dyDescent="0.2">
      <c r="B36" s="6" t="s">
        <v>91</v>
      </c>
      <c r="C36" s="3" t="s">
        <v>44</v>
      </c>
      <c r="D36" s="4" t="s">
        <v>45</v>
      </c>
      <c r="E36" s="3" t="s">
        <v>46</v>
      </c>
      <c r="F36" s="20">
        <v>10</v>
      </c>
      <c r="G36" s="21"/>
      <c r="H36" s="8">
        <f t="shared" si="0"/>
        <v>0</v>
      </c>
      <c r="I36" s="9">
        <v>8</v>
      </c>
      <c r="J36" s="8">
        <f t="shared" si="1"/>
        <v>0</v>
      </c>
      <c r="K36" s="8">
        <f t="shared" si="2"/>
        <v>0</v>
      </c>
    </row>
    <row r="37" spans="2:11" s="1" customFormat="1" ht="15" customHeight="1" x14ac:dyDescent="0.2">
      <c r="B37" s="6" t="s">
        <v>92</v>
      </c>
      <c r="C37" s="3" t="s">
        <v>47</v>
      </c>
      <c r="D37" s="4" t="s">
        <v>48</v>
      </c>
      <c r="E37" s="3" t="s">
        <v>21</v>
      </c>
      <c r="F37" s="20">
        <v>10</v>
      </c>
      <c r="G37" s="21"/>
      <c r="H37" s="8">
        <f t="shared" si="0"/>
        <v>0</v>
      </c>
      <c r="I37" s="9">
        <v>8</v>
      </c>
      <c r="J37" s="8">
        <f t="shared" si="1"/>
        <v>0</v>
      </c>
      <c r="K37" s="8">
        <f t="shared" si="2"/>
        <v>0</v>
      </c>
    </row>
    <row r="38" spans="2:11" s="1" customFormat="1" ht="15" customHeight="1" x14ac:dyDescent="0.2">
      <c r="B38" s="6" t="s">
        <v>93</v>
      </c>
      <c r="C38" s="3" t="s">
        <v>49</v>
      </c>
      <c r="D38" s="4" t="s">
        <v>50</v>
      </c>
      <c r="E38" s="3" t="s">
        <v>46</v>
      </c>
      <c r="F38" s="20">
        <v>10</v>
      </c>
      <c r="G38" s="21"/>
      <c r="H38" s="8">
        <f t="shared" si="0"/>
        <v>0</v>
      </c>
      <c r="I38" s="9">
        <v>8</v>
      </c>
      <c r="J38" s="8">
        <f t="shared" si="1"/>
        <v>0</v>
      </c>
      <c r="K38" s="8">
        <f t="shared" si="2"/>
        <v>0</v>
      </c>
    </row>
    <row r="39" spans="2:11" s="1" customFormat="1" ht="15" customHeight="1" x14ac:dyDescent="0.2">
      <c r="B39" s="6" t="s">
        <v>94</v>
      </c>
      <c r="C39" s="3" t="s">
        <v>51</v>
      </c>
      <c r="D39" s="4" t="s">
        <v>52</v>
      </c>
      <c r="E39" s="3" t="s">
        <v>21</v>
      </c>
      <c r="F39" s="20">
        <v>1</v>
      </c>
      <c r="G39" s="21"/>
      <c r="H39" s="8">
        <f t="shared" si="0"/>
        <v>0</v>
      </c>
      <c r="I39" s="9">
        <v>8</v>
      </c>
      <c r="J39" s="8">
        <f t="shared" si="1"/>
        <v>0</v>
      </c>
      <c r="K39" s="8">
        <f t="shared" si="2"/>
        <v>0</v>
      </c>
    </row>
    <row r="40" spans="2:11" s="1" customFormat="1" ht="15" customHeight="1" x14ac:dyDescent="0.2">
      <c r="B40" s="6" t="s">
        <v>95</v>
      </c>
      <c r="C40" s="3" t="s">
        <v>55</v>
      </c>
      <c r="D40" s="4" t="s">
        <v>56</v>
      </c>
      <c r="E40" s="3" t="s">
        <v>29</v>
      </c>
      <c r="F40" s="20">
        <v>20</v>
      </c>
      <c r="G40" s="21"/>
      <c r="H40" s="8">
        <f t="shared" si="0"/>
        <v>0</v>
      </c>
      <c r="I40" s="9">
        <v>8</v>
      </c>
      <c r="J40" s="8">
        <f t="shared" si="1"/>
        <v>0</v>
      </c>
      <c r="K40" s="8">
        <f t="shared" si="2"/>
        <v>0</v>
      </c>
    </row>
    <row r="41" spans="2:11" s="1" customFormat="1" ht="15" customHeight="1" x14ac:dyDescent="0.2">
      <c r="B41" s="6" t="s">
        <v>96</v>
      </c>
      <c r="C41" s="3" t="s">
        <v>57</v>
      </c>
      <c r="D41" s="4" t="s">
        <v>58</v>
      </c>
      <c r="E41" s="3" t="s">
        <v>29</v>
      </c>
      <c r="F41" s="20">
        <v>10</v>
      </c>
      <c r="G41" s="21"/>
      <c r="H41" s="8">
        <f t="shared" si="0"/>
        <v>0</v>
      </c>
      <c r="I41" s="9">
        <v>8</v>
      </c>
      <c r="J41" s="8">
        <f t="shared" si="1"/>
        <v>0</v>
      </c>
      <c r="K41" s="8">
        <f t="shared" si="2"/>
        <v>0</v>
      </c>
    </row>
    <row r="42" spans="2:11" s="1" customFormat="1" ht="15" customHeight="1" x14ac:dyDescent="0.2">
      <c r="B42" s="6" t="s">
        <v>97</v>
      </c>
      <c r="C42" s="3" t="s">
        <v>53</v>
      </c>
      <c r="D42" s="4" t="s">
        <v>54</v>
      </c>
      <c r="E42" s="3" t="s">
        <v>46</v>
      </c>
      <c r="F42" s="20">
        <v>7176</v>
      </c>
      <c r="G42" s="21"/>
      <c r="H42" s="8">
        <f t="shared" si="0"/>
        <v>0</v>
      </c>
      <c r="I42" s="9">
        <v>8</v>
      </c>
      <c r="J42" s="8">
        <f t="shared" si="1"/>
        <v>0</v>
      </c>
      <c r="K42" s="8">
        <f t="shared" si="2"/>
        <v>0</v>
      </c>
    </row>
    <row r="43" spans="2:11" s="1" customFormat="1" ht="15" customHeight="1" x14ac:dyDescent="0.2">
      <c r="B43" s="6" t="s">
        <v>98</v>
      </c>
      <c r="C43" s="3" t="s">
        <v>59</v>
      </c>
      <c r="D43" s="4" t="s">
        <v>60</v>
      </c>
      <c r="E43" s="3" t="s">
        <v>46</v>
      </c>
      <c r="F43" s="20">
        <v>7176</v>
      </c>
      <c r="G43" s="21"/>
      <c r="H43" s="8">
        <f t="shared" si="0"/>
        <v>0</v>
      </c>
      <c r="I43" s="9">
        <v>8</v>
      </c>
      <c r="J43" s="8">
        <f t="shared" si="1"/>
        <v>0</v>
      </c>
      <c r="K43" s="8">
        <f t="shared" si="2"/>
        <v>0</v>
      </c>
    </row>
    <row r="44" spans="2:11" s="1" customFormat="1" ht="15" customHeight="1" x14ac:dyDescent="0.2">
      <c r="B44" s="6" t="s">
        <v>99</v>
      </c>
      <c r="C44" s="3" t="s">
        <v>61</v>
      </c>
      <c r="D44" s="4" t="s">
        <v>62</v>
      </c>
      <c r="E44" s="3" t="s">
        <v>29</v>
      </c>
      <c r="F44" s="20">
        <v>200</v>
      </c>
      <c r="G44" s="21"/>
      <c r="H44" s="8">
        <f t="shared" si="0"/>
        <v>0</v>
      </c>
      <c r="I44" s="9">
        <v>8</v>
      </c>
      <c r="J44" s="8">
        <f t="shared" si="1"/>
        <v>0</v>
      </c>
      <c r="K44" s="8">
        <f t="shared" si="2"/>
        <v>0</v>
      </c>
    </row>
    <row r="45" spans="2:11" s="1" customFormat="1" ht="15" customHeight="1" x14ac:dyDescent="0.2">
      <c r="B45" s="6" t="s">
        <v>100</v>
      </c>
      <c r="C45" s="3" t="s">
        <v>63</v>
      </c>
      <c r="D45" s="4" t="s">
        <v>64</v>
      </c>
      <c r="E45" s="3" t="s">
        <v>21</v>
      </c>
      <c r="F45" s="20">
        <v>100</v>
      </c>
      <c r="G45" s="21"/>
      <c r="H45" s="8">
        <f t="shared" si="0"/>
        <v>0</v>
      </c>
      <c r="I45" s="9">
        <v>23</v>
      </c>
      <c r="J45" s="8">
        <f t="shared" si="1"/>
        <v>0</v>
      </c>
      <c r="K45" s="8">
        <f t="shared" si="2"/>
        <v>0</v>
      </c>
    </row>
    <row r="46" spans="2:11" s="1" customFormat="1" ht="15" customHeight="1" x14ac:dyDescent="0.2">
      <c r="B46" s="6" t="s">
        <v>101</v>
      </c>
      <c r="C46" s="3" t="s">
        <v>65</v>
      </c>
      <c r="D46" s="4" t="s">
        <v>66</v>
      </c>
      <c r="E46" s="3" t="s">
        <v>29</v>
      </c>
      <c r="F46" s="20">
        <v>80</v>
      </c>
      <c r="G46" s="21"/>
      <c r="H46" s="8">
        <f t="shared" si="0"/>
        <v>0</v>
      </c>
      <c r="I46" s="9">
        <v>8</v>
      </c>
      <c r="J46" s="8">
        <f t="shared" si="1"/>
        <v>0</v>
      </c>
      <c r="K46" s="8">
        <f t="shared" si="2"/>
        <v>0</v>
      </c>
    </row>
    <row r="47" spans="2:11" s="1" customFormat="1" ht="15" customHeight="1" x14ac:dyDescent="0.2">
      <c r="B47" s="6" t="s">
        <v>102</v>
      </c>
      <c r="C47" s="3" t="s">
        <v>67</v>
      </c>
      <c r="D47" s="4" t="s">
        <v>68</v>
      </c>
      <c r="E47" s="3" t="s">
        <v>21</v>
      </c>
      <c r="F47" s="20">
        <v>720</v>
      </c>
      <c r="G47" s="21"/>
      <c r="H47" s="8">
        <f t="shared" si="0"/>
        <v>0</v>
      </c>
      <c r="I47" s="9">
        <v>23</v>
      </c>
      <c r="J47" s="8">
        <f t="shared" si="1"/>
        <v>0</v>
      </c>
      <c r="K47" s="8">
        <f t="shared" si="2"/>
        <v>0</v>
      </c>
    </row>
    <row r="48" spans="2:11" s="1" customFormat="1" ht="15" customHeight="1" x14ac:dyDescent="0.2">
      <c r="B48" s="6" t="s">
        <v>119</v>
      </c>
      <c r="C48" s="3" t="s">
        <v>69</v>
      </c>
      <c r="D48" s="4" t="s">
        <v>70</v>
      </c>
      <c r="E48" s="3" t="s">
        <v>21</v>
      </c>
      <c r="F48" s="20">
        <v>360</v>
      </c>
      <c r="G48" s="21"/>
      <c r="H48" s="8">
        <f t="shared" si="0"/>
        <v>0</v>
      </c>
      <c r="I48" s="9">
        <v>23</v>
      </c>
      <c r="J48" s="8">
        <f t="shared" si="1"/>
        <v>0</v>
      </c>
      <c r="K48" s="8">
        <f t="shared" si="2"/>
        <v>0</v>
      </c>
    </row>
    <row r="49" spans="1:11" ht="15" customHeight="1" x14ac:dyDescent="0.25">
      <c r="A49" s="1"/>
      <c r="B49" s="36" t="s">
        <v>109</v>
      </c>
      <c r="C49" s="37"/>
      <c r="D49" s="37"/>
      <c r="E49" s="37"/>
      <c r="F49" s="37"/>
      <c r="G49" s="38"/>
      <c r="H49" s="39">
        <f>SUM(H17:H48)</f>
        <v>0</v>
      </c>
      <c r="I49" s="40"/>
      <c r="J49" s="40"/>
      <c r="K49" s="41"/>
    </row>
    <row r="50" spans="1:11" ht="15" customHeight="1" x14ac:dyDescent="0.25">
      <c r="B50" s="24" t="s">
        <v>110</v>
      </c>
      <c r="C50" s="25"/>
      <c r="D50" s="25"/>
      <c r="E50" s="25"/>
      <c r="F50" s="25"/>
      <c r="G50" s="26"/>
      <c r="H50" s="27">
        <f>SUM(K17:K48)</f>
        <v>0</v>
      </c>
      <c r="I50" s="28"/>
      <c r="J50" s="28"/>
      <c r="K50" s="29"/>
    </row>
    <row r="52" spans="1:11" x14ac:dyDescent="0.25">
      <c r="B52" s="10"/>
      <c r="C52" s="10"/>
      <c r="D52" s="10"/>
      <c r="E52" s="10"/>
      <c r="F52" s="10"/>
      <c r="G52" s="10"/>
      <c r="H52" s="10"/>
      <c r="I52" s="10"/>
      <c r="J52" s="10"/>
    </row>
    <row r="53" spans="1:11" x14ac:dyDescent="0.25">
      <c r="A53" s="30" t="s">
        <v>111</v>
      </c>
      <c r="B53" s="30"/>
      <c r="C53" s="30"/>
      <c r="D53" s="11" t="s">
        <v>112</v>
      </c>
      <c r="E53" s="12"/>
      <c r="F53" s="12"/>
      <c r="G53" s="12"/>
      <c r="H53" s="12"/>
      <c r="I53" s="12"/>
      <c r="J53" s="12"/>
    </row>
    <row r="54" spans="1:11" x14ac:dyDescent="0.25">
      <c r="B54" s="10"/>
      <c r="C54" s="10"/>
      <c r="D54" s="10"/>
      <c r="E54" s="10"/>
      <c r="F54" s="10"/>
      <c r="G54" s="10"/>
      <c r="H54" s="10"/>
      <c r="I54" s="10"/>
      <c r="J54" s="10"/>
    </row>
    <row r="55" spans="1:11" x14ac:dyDescent="0.25">
      <c r="A55" s="30" t="s">
        <v>113</v>
      </c>
      <c r="B55" s="30"/>
      <c r="C55" s="30"/>
      <c r="D55" s="11" t="s">
        <v>112</v>
      </c>
      <c r="E55" s="12"/>
      <c r="F55" s="12"/>
      <c r="G55" s="12"/>
      <c r="H55" s="12"/>
      <c r="I55" s="12"/>
      <c r="J55" s="12"/>
    </row>
    <row r="56" spans="1:11" x14ac:dyDescent="0.25">
      <c r="B56" s="10"/>
      <c r="C56" s="10"/>
      <c r="D56" s="10"/>
      <c r="E56" s="10"/>
      <c r="F56" s="10"/>
      <c r="G56" s="10"/>
      <c r="H56" s="10"/>
      <c r="I56" s="10"/>
      <c r="J56" s="10"/>
    </row>
    <row r="57" spans="1:11" x14ac:dyDescent="0.25">
      <c r="B57" s="10"/>
      <c r="C57" s="10"/>
      <c r="D57" s="10"/>
      <c r="E57" s="10"/>
      <c r="F57" s="10"/>
      <c r="G57" s="10"/>
      <c r="H57" s="10"/>
      <c r="I57" s="10"/>
      <c r="J57" s="10"/>
    </row>
    <row r="58" spans="1:11" x14ac:dyDescent="0.25">
      <c r="B58" s="10"/>
      <c r="C58" s="10"/>
      <c r="D58" s="10"/>
      <c r="E58" s="10"/>
      <c r="F58" s="10"/>
      <c r="G58" s="13"/>
      <c r="H58" s="31"/>
      <c r="I58" s="31"/>
      <c r="J58" s="31"/>
      <c r="K58" s="31"/>
    </row>
    <row r="59" spans="1:11" x14ac:dyDescent="0.25">
      <c r="B59" s="10"/>
      <c r="C59" s="10"/>
      <c r="D59" s="10"/>
      <c r="E59" s="10"/>
      <c r="F59" s="10"/>
      <c r="G59" s="10"/>
      <c r="H59" s="23" t="s">
        <v>114</v>
      </c>
      <c r="I59" s="23"/>
      <c r="J59" s="23"/>
      <c r="K59" s="23"/>
    </row>
  </sheetData>
  <sheetProtection algorithmName="SHA-512" hashValue="saPprugc/AQ5Uf4R8U7Iu6alSIQGjRsHCuOL0lvX9Eu/s4Ta/v0ZXsZ3+ydtdZ0Mu5yK5uaaI8nSWVFYjTOQVg==" saltValue="csfWwcI9kpb+Y66Tk/blkw==" spinCount="100000" sheet="1" objects="1" scenarios="1"/>
  <sortState ref="C6:F14">
    <sortCondition ref="C6:C14"/>
  </sortState>
  <mergeCells count="17">
    <mergeCell ref="D2:F2"/>
    <mergeCell ref="A4:D4"/>
    <mergeCell ref="A5:D5"/>
    <mergeCell ref="A6:D6"/>
    <mergeCell ref="A7:D7"/>
    <mergeCell ref="A8:D8"/>
    <mergeCell ref="A9:K10"/>
    <mergeCell ref="A13:K13"/>
    <mergeCell ref="E14:F14"/>
    <mergeCell ref="B49:G49"/>
    <mergeCell ref="H49:K49"/>
    <mergeCell ref="H59:K59"/>
    <mergeCell ref="B50:G50"/>
    <mergeCell ref="H50:K50"/>
    <mergeCell ref="A53:C53"/>
    <mergeCell ref="A55:C55"/>
    <mergeCell ref="H58:K58"/>
  </mergeCells>
  <pageMargins left="0.59055118110236227" right="0.59055118110236227" top="0.78740157480314965" bottom="0.78740157480314965" header="0.51181102362204722" footer="0.39370078740157483"/>
  <pageSetup paperSize="9" scale="78" fitToHeight="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SalaNarad</dc:creator>
  <cp:lastModifiedBy>Rafał Tokarz (Nadl. St. Sącz)</cp:lastModifiedBy>
  <cp:lastPrinted>2020-10-08T07:02:24Z</cp:lastPrinted>
  <dcterms:created xsi:type="dcterms:W3CDTF">2020-10-08T05:27:22Z</dcterms:created>
  <dcterms:modified xsi:type="dcterms:W3CDTF">2020-11-06T13:39:29Z</dcterms:modified>
</cp:coreProperties>
</file>