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lopolskiecentrumnauki.sharepoint.com/sites/wystawy/Shared Documents/POSTĘPOWANIE STREFA EMOCJI/STREFA EMOCJI - postępowanie - WYKONANIE/PROCEDURA POSTĘPOWANIE/"/>
    </mc:Choice>
  </mc:AlternateContent>
  <xr:revisionPtr revIDLastSave="68" documentId="13_ncr:1_{9CF1466B-205A-429C-B4CC-FF25F4F80D28}" xr6:coauthVersionLast="47" xr6:coauthVersionMax="47" xr10:uidLastSave="{4CBFEBA6-E007-4721-A098-90182C084AC1}"/>
  <bookViews>
    <workbookView xWindow="-120" yWindow="-120" windowWidth="29040" windowHeight="15720" firstSheet="3" activeTab="1" xr2:uid="{097CC627-7E1F-42DC-963E-5721041FD124}"/>
  </bookViews>
  <sheets>
    <sheet name="PODSUMA" sheetId="4" r:id="rId1"/>
    <sheet name="STREFA EMOCJI" sheetId="1" r:id="rId2"/>
    <sheet name="WYPOSAŻENIE MOBILNE" sheetId="2" r:id="rId3"/>
    <sheet name="LABORATORIUM UNIWERSALNE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3" l="1"/>
  <c r="I28" i="3"/>
  <c r="H9" i="3"/>
  <c r="I9" i="3"/>
  <c r="J9" i="3"/>
  <c r="H6" i="3"/>
  <c r="H7" i="3"/>
  <c r="J7" i="3" s="1"/>
  <c r="H8" i="3"/>
  <c r="J8" i="3" s="1"/>
  <c r="H10" i="3"/>
  <c r="F7" i="4"/>
  <c r="E7" i="4"/>
  <c r="I8" i="3"/>
  <c r="I27" i="3"/>
  <c r="H27" i="3"/>
  <c r="J27" i="3" s="1"/>
  <c r="I26" i="3"/>
  <c r="H26" i="3"/>
  <c r="J26" i="3" s="1"/>
  <c r="I24" i="3"/>
  <c r="H24" i="3"/>
  <c r="J24" i="3" s="1"/>
  <c r="I23" i="3"/>
  <c r="H23" i="3"/>
  <c r="J23" i="3" s="1"/>
  <c r="I22" i="3"/>
  <c r="H22" i="3"/>
  <c r="J22" i="3" s="1"/>
  <c r="I21" i="3"/>
  <c r="H21" i="3"/>
  <c r="J21" i="3" s="1"/>
  <c r="I20" i="3"/>
  <c r="H20" i="3"/>
  <c r="J20" i="3" s="1"/>
  <c r="I19" i="3"/>
  <c r="H19" i="3"/>
  <c r="J19" i="3" s="1"/>
  <c r="I18" i="3"/>
  <c r="H18" i="3"/>
  <c r="J18" i="3" s="1"/>
  <c r="I17" i="3"/>
  <c r="H17" i="3"/>
  <c r="J17" i="3" s="1"/>
  <c r="I16" i="3"/>
  <c r="H16" i="3"/>
  <c r="J16" i="3" s="1"/>
  <c r="I14" i="3"/>
  <c r="H14" i="3"/>
  <c r="J14" i="3" s="1"/>
  <c r="I13" i="3"/>
  <c r="H13" i="3"/>
  <c r="J13" i="3" s="1"/>
  <c r="I12" i="3"/>
  <c r="H12" i="3"/>
  <c r="J12" i="3" s="1"/>
  <c r="I10" i="3"/>
  <c r="J10" i="3"/>
  <c r="I7" i="3"/>
  <c r="I6" i="3"/>
  <c r="J6" i="3"/>
  <c r="J25" i="2"/>
  <c r="I25" i="2"/>
  <c r="I24" i="2"/>
  <c r="H24" i="2"/>
  <c r="J24" i="2" s="1"/>
  <c r="I23" i="2"/>
  <c r="H23" i="2"/>
  <c r="J23" i="2" s="1"/>
  <c r="I22" i="2"/>
  <c r="H22" i="2"/>
  <c r="J22" i="2" s="1"/>
  <c r="I21" i="2"/>
  <c r="H21" i="2"/>
  <c r="J21" i="2" s="1"/>
  <c r="I20" i="2"/>
  <c r="H20" i="2"/>
  <c r="J20" i="2" s="1"/>
  <c r="I19" i="2"/>
  <c r="H19" i="2"/>
  <c r="J19" i="2" s="1"/>
  <c r="I18" i="2"/>
  <c r="H18" i="2"/>
  <c r="J18" i="2" s="1"/>
  <c r="I17" i="2"/>
  <c r="H17" i="2"/>
  <c r="J17" i="2" s="1"/>
  <c r="I16" i="2"/>
  <c r="H16" i="2"/>
  <c r="J16" i="2" s="1"/>
  <c r="I15" i="2"/>
  <c r="H15" i="2"/>
  <c r="J15" i="2" s="1"/>
  <c r="I13" i="2"/>
  <c r="H13" i="2"/>
  <c r="J13" i="2" s="1"/>
  <c r="I12" i="2"/>
  <c r="H12" i="2"/>
  <c r="J12" i="2" s="1"/>
  <c r="I11" i="2"/>
  <c r="H11" i="2"/>
  <c r="J11" i="2" s="1"/>
  <c r="I10" i="2"/>
  <c r="H10" i="2"/>
  <c r="J10" i="2" s="1"/>
  <c r="I8" i="2"/>
  <c r="H8" i="2"/>
  <c r="J8" i="2" s="1"/>
  <c r="I7" i="2"/>
  <c r="H7" i="2"/>
  <c r="J7" i="2" s="1"/>
  <c r="I6" i="2"/>
  <c r="H6" i="2"/>
  <c r="J6" i="2" s="1"/>
  <c r="J58" i="1"/>
  <c r="J56" i="1" s="1"/>
  <c r="I58" i="1"/>
  <c r="I56" i="1" s="1"/>
  <c r="J57" i="1"/>
  <c r="I57" i="1"/>
  <c r="H58" i="1"/>
  <c r="H57" i="1"/>
  <c r="J47" i="1"/>
  <c r="I47" i="1"/>
  <c r="J41" i="1"/>
  <c r="I41" i="1"/>
  <c r="J43" i="1"/>
  <c r="J44" i="1"/>
  <c r="J45" i="1"/>
  <c r="J46" i="1"/>
  <c r="I43" i="1"/>
  <c r="I44" i="1"/>
  <c r="I45" i="1"/>
  <c r="I46" i="1"/>
  <c r="J42" i="1"/>
  <c r="I42" i="1"/>
  <c r="I55" i="1"/>
  <c r="J49" i="1"/>
  <c r="J50" i="1"/>
  <c r="J51" i="1"/>
  <c r="J52" i="1"/>
  <c r="J53" i="1"/>
  <c r="J54" i="1"/>
  <c r="J55" i="1"/>
  <c r="J48" i="1"/>
  <c r="I49" i="1"/>
  <c r="I50" i="1"/>
  <c r="I51" i="1"/>
  <c r="I52" i="1"/>
  <c r="I53" i="1"/>
  <c r="I54" i="1"/>
  <c r="I48" i="1"/>
  <c r="H52" i="1"/>
  <c r="H53" i="1"/>
  <c r="H54" i="1"/>
  <c r="H55" i="1"/>
  <c r="H49" i="1"/>
  <c r="H50" i="1"/>
  <c r="H51" i="1"/>
  <c r="H48" i="1"/>
  <c r="H46" i="1"/>
  <c r="H44" i="1"/>
  <c r="H45" i="1"/>
  <c r="H43" i="1"/>
  <c r="H42" i="1"/>
  <c r="I40" i="1"/>
  <c r="I39" i="1"/>
  <c r="I38" i="1"/>
  <c r="H40" i="1"/>
  <c r="J40" i="1" s="1"/>
  <c r="H39" i="1"/>
  <c r="J39" i="1" s="1"/>
  <c r="H38" i="1"/>
  <c r="J38" i="1" s="1"/>
  <c r="I36" i="1"/>
  <c r="I35" i="1"/>
  <c r="I34" i="1"/>
  <c r="I33" i="1"/>
  <c r="H36" i="1"/>
  <c r="J36" i="1" s="1"/>
  <c r="H35" i="1"/>
  <c r="J35" i="1" s="1"/>
  <c r="H34" i="1"/>
  <c r="J34" i="1" s="1"/>
  <c r="H33" i="1"/>
  <c r="J33" i="1" s="1"/>
  <c r="I31" i="1"/>
  <c r="I21" i="1"/>
  <c r="I22" i="1"/>
  <c r="I23" i="1"/>
  <c r="I24" i="1"/>
  <c r="I25" i="1"/>
  <c r="I26" i="1"/>
  <c r="I27" i="1"/>
  <c r="I28" i="1"/>
  <c r="I29" i="1"/>
  <c r="I30" i="1"/>
  <c r="I20" i="1"/>
  <c r="I19" i="1"/>
  <c r="H31" i="1"/>
  <c r="J31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20" i="1"/>
  <c r="J20" i="1" s="1"/>
  <c r="H19" i="1"/>
  <c r="J19" i="1" s="1"/>
  <c r="H16" i="1"/>
  <c r="J16" i="1" s="1"/>
  <c r="H7" i="1"/>
  <c r="J7" i="1" s="1"/>
  <c r="H8" i="1"/>
  <c r="J8" i="1" s="1"/>
  <c r="H12" i="1"/>
  <c r="J12" i="1" s="1"/>
  <c r="H13" i="1"/>
  <c r="J13" i="1" s="1"/>
  <c r="H14" i="1"/>
  <c r="J14" i="1" s="1"/>
  <c r="H15" i="1"/>
  <c r="J15" i="1" s="1"/>
  <c r="H17" i="1"/>
  <c r="J17" i="1" s="1"/>
  <c r="H11" i="1"/>
  <c r="J11" i="1" s="1"/>
  <c r="H10" i="1"/>
  <c r="J10" i="1" s="1"/>
  <c r="H6" i="1"/>
  <c r="J6" i="1" s="1"/>
  <c r="I17" i="1"/>
  <c r="I12" i="1"/>
  <c r="I13" i="1"/>
  <c r="I14" i="1"/>
  <c r="I15" i="1"/>
  <c r="I16" i="1"/>
  <c r="I11" i="1"/>
  <c r="I10" i="1"/>
  <c r="I8" i="1"/>
  <c r="I7" i="1"/>
  <c r="I6" i="1"/>
  <c r="I25" i="3" l="1"/>
  <c r="J11" i="3"/>
  <c r="I15" i="3"/>
  <c r="I11" i="3"/>
  <c r="J15" i="3"/>
  <c r="J25" i="3"/>
  <c r="I14" i="2"/>
  <c r="I9" i="2"/>
  <c r="J9" i="2"/>
  <c r="J14" i="2"/>
  <c r="I32" i="1"/>
  <c r="J18" i="1"/>
  <c r="J37" i="1"/>
  <c r="I37" i="1"/>
  <c r="J32" i="1"/>
  <c r="I18" i="1"/>
  <c r="I9" i="1"/>
  <c r="I59" i="1" s="1"/>
  <c r="E6" i="4" s="1"/>
  <c r="J9" i="1"/>
  <c r="J59" i="1" s="1"/>
  <c r="F6" i="4" s="1"/>
  <c r="F8" i="4" l="1"/>
  <c r="E8" i="4"/>
  <c r="F9" i="4"/>
  <c r="E9" i="4"/>
</calcChain>
</file>

<file path=xl/sharedStrings.xml><?xml version="1.0" encoding="utf-8"?>
<sst xmlns="http://schemas.openxmlformats.org/spreadsheetml/2006/main" count="232" uniqueCount="182">
  <si>
    <r>
      <t xml:space="preserve">WARTOŚĆ
</t>
    </r>
    <r>
      <rPr>
        <sz val="11"/>
        <color theme="1"/>
        <rFont val="Calibri"/>
        <family val="2"/>
        <charset val="238"/>
        <scheme val="minor"/>
      </rPr>
      <t>[cena jednostkowa x sztuk]</t>
    </r>
  </si>
  <si>
    <t>netto  [zł]</t>
  </si>
  <si>
    <t>brutto  [zł]</t>
  </si>
  <si>
    <t>1.</t>
  </si>
  <si>
    <t>STREFA EMOCJI</t>
  </si>
  <si>
    <t>2.</t>
  </si>
  <si>
    <t>WYPOSAŻENIE MOBILNE</t>
  </si>
  <si>
    <t>3.</t>
  </si>
  <si>
    <t>LABORATORIUM UNIWERSALNE</t>
  </si>
  <si>
    <t>PODSUMA</t>
  </si>
  <si>
    <t>Pozycja</t>
  </si>
  <si>
    <t>Nazwa asortymentowa</t>
  </si>
  <si>
    <r>
      <t xml:space="preserve">LICZBA
</t>
    </r>
    <r>
      <rPr>
        <sz val="11"/>
        <color theme="1"/>
        <rFont val="Calibri"/>
        <family val="2"/>
        <charset val="238"/>
        <scheme val="minor"/>
      </rPr>
      <t>[sztuk]</t>
    </r>
  </si>
  <si>
    <t>CENA jednostkowa</t>
  </si>
  <si>
    <t>netto [zł]</t>
  </si>
  <si>
    <t>VAT [%]</t>
  </si>
  <si>
    <t>1. STREFA EMOCJI</t>
  </si>
  <si>
    <t>1.1</t>
  </si>
  <si>
    <t>Kratownica okrągła 1</t>
  </si>
  <si>
    <t>1.2</t>
  </si>
  <si>
    <t>Kratownica okrągła 2</t>
  </si>
  <si>
    <t>1.3</t>
  </si>
  <si>
    <t>Podłoga sceniczna</t>
  </si>
  <si>
    <t>1.4</t>
  </si>
  <si>
    <t>OŚWIETLENIE - komplet</t>
  </si>
  <si>
    <t>1.4.1</t>
  </si>
  <si>
    <t>Reflektor typu wash</t>
  </si>
  <si>
    <t>1.4.2</t>
  </si>
  <si>
    <t>Reflektor typu spot</t>
  </si>
  <si>
    <t>1.4.3</t>
  </si>
  <si>
    <t>Reflektor profile</t>
  </si>
  <si>
    <t>1.4.4</t>
  </si>
  <si>
    <t xml:space="preserve">Stroboskop </t>
  </si>
  <si>
    <t>1.4.5</t>
  </si>
  <si>
    <t>Konsoleta + flightcase</t>
  </si>
  <si>
    <t>1.4.6</t>
  </si>
  <si>
    <t>Bramka DMX</t>
  </si>
  <si>
    <t>1.4.7</t>
  </si>
  <si>
    <t>Merger DMX</t>
  </si>
  <si>
    <t>1.4.8</t>
  </si>
  <si>
    <t>Hazer</t>
  </si>
  <si>
    <t>1.5</t>
  </si>
  <si>
    <t>NAGŁOŚNIENIE - komplet</t>
  </si>
  <si>
    <t>1.5.1</t>
  </si>
  <si>
    <t>Głośnik frontowy</t>
  </si>
  <si>
    <t>Głośnik niskotonowy</t>
  </si>
  <si>
    <t>Głośnik surround</t>
  </si>
  <si>
    <t>1.5.2</t>
  </si>
  <si>
    <t>Wzmacniacze front</t>
  </si>
  <si>
    <t>1.5.3</t>
  </si>
  <si>
    <t>Wzmacniacze sub</t>
  </si>
  <si>
    <t>1.5.4</t>
  </si>
  <si>
    <t>Wzmacniacze surround</t>
  </si>
  <si>
    <t>1.5.5</t>
  </si>
  <si>
    <t>Odbiornik Bluetooth</t>
  </si>
  <si>
    <t>1.5.6</t>
  </si>
  <si>
    <t>Mikser cyfrowy
z kartą rozszerzenia Dante</t>
  </si>
  <si>
    <t>1.5.7</t>
  </si>
  <si>
    <t>Kontroler do miksera cyfrowego</t>
  </si>
  <si>
    <t>1.5.8</t>
  </si>
  <si>
    <t>Tablet sterujący</t>
  </si>
  <si>
    <t>1.5.9</t>
  </si>
  <si>
    <t>Switch zarządzalny 1GE PoE+</t>
  </si>
  <si>
    <t>1.5.10</t>
  </si>
  <si>
    <t>Bezprzewodowy Access Point dual band</t>
  </si>
  <si>
    <t>1.5.11</t>
  </si>
  <si>
    <t>Stagebox cyfrowy</t>
  </si>
  <si>
    <t>1.6</t>
  </si>
  <si>
    <t>PROJEKCJE 360 - komplet</t>
  </si>
  <si>
    <t>1.6.1</t>
  </si>
  <si>
    <t>Projektor laserowy WUXGA</t>
  </si>
  <si>
    <t>1.6.2</t>
  </si>
  <si>
    <t>Obiektyw do projektora</t>
  </si>
  <si>
    <t>1.6.3</t>
  </si>
  <si>
    <t>Matrycowy procesor wideo</t>
  </si>
  <si>
    <t>1.6.4</t>
  </si>
  <si>
    <t>Server Virtual Production</t>
  </si>
  <si>
    <t>1.7</t>
  </si>
  <si>
    <t>OPROGRAMOWANIE</t>
  </si>
  <si>
    <t>1.7.1</t>
  </si>
  <si>
    <t xml:space="preserve">System operacyjny </t>
  </si>
  <si>
    <t>1.7.2</t>
  </si>
  <si>
    <t>Media Serwer</t>
  </si>
  <si>
    <t>1.7.3</t>
  </si>
  <si>
    <t>Wirtualna karta dźwiękowa</t>
  </si>
  <si>
    <t>1.8</t>
  </si>
  <si>
    <t>SZAFY RACK w zestawach z przewodami instalacyjnymi i przewodami do podłączenia urządzeń</t>
  </si>
  <si>
    <t>1.8.1</t>
  </si>
  <si>
    <t>Szafa #1 Audio</t>
  </si>
  <si>
    <t>1.8.2</t>
  </si>
  <si>
    <t>Szafa #2 Video</t>
  </si>
  <si>
    <t>1.8.3</t>
  </si>
  <si>
    <t>Szafka #3 pod podłogą sceny</t>
  </si>
  <si>
    <t>1.8.4</t>
  </si>
  <si>
    <t>Floorbox multimedialny #4</t>
  </si>
  <si>
    <t>1.8.5</t>
  </si>
  <si>
    <t>Uchwyt ścienny #5</t>
  </si>
  <si>
    <t>1.9</t>
  </si>
  <si>
    <t>MONITORING SCENY</t>
  </si>
  <si>
    <t>1.9.1</t>
  </si>
  <si>
    <t>Kamera 3G/HD-SDI</t>
  </si>
  <si>
    <t>1.9.2</t>
  </si>
  <si>
    <t>Kamera PTZ 3G/HD-SDI</t>
  </si>
  <si>
    <t>1.9.3</t>
  </si>
  <si>
    <t>Switcher/Router SDI</t>
  </si>
  <si>
    <t>1.9.4</t>
  </si>
  <si>
    <t>Monitor 27”</t>
  </si>
  <si>
    <t>1.9.5</t>
  </si>
  <si>
    <t>Zestaw mikrofonów</t>
  </si>
  <si>
    <t>1.9.6</t>
  </si>
  <si>
    <t>Interfejs audio</t>
  </si>
  <si>
    <t>1.9.7</t>
  </si>
  <si>
    <t>Specjalistyczny zestaw komputerowy</t>
  </si>
  <si>
    <t>1.9.8</t>
  </si>
  <si>
    <t>Zestaw czujników sterowanych mikrokontrolerami</t>
  </si>
  <si>
    <t>1.10</t>
  </si>
  <si>
    <t>INTERFEJS STERUJĄCY I PRESETY</t>
  </si>
  <si>
    <t>1.10.1</t>
  </si>
  <si>
    <t>Interfejs sterujący</t>
  </si>
  <si>
    <t>1.10.2</t>
  </si>
  <si>
    <t>Presety (3)</t>
  </si>
  <si>
    <t>2. WYPOSAŻENIE MOBILNE</t>
  </si>
  <si>
    <t>2.1</t>
  </si>
  <si>
    <t>Scena mobilna</t>
  </si>
  <si>
    <t>2.2</t>
  </si>
  <si>
    <t>Projektor multimedialny + flightcase</t>
  </si>
  <si>
    <t>2.3</t>
  </si>
  <si>
    <t>Ekran składany</t>
  </si>
  <si>
    <t>2.4</t>
  </si>
  <si>
    <t>2.4.1</t>
  </si>
  <si>
    <t>Reflektor LED</t>
  </si>
  <si>
    <t>2.4.2</t>
  </si>
  <si>
    <t>Statyw z belką</t>
  </si>
  <si>
    <t>2.4.3</t>
  </si>
  <si>
    <t>2.4.4</t>
  </si>
  <si>
    <t>Skrzynia transportowa
w zestawie z kompletem przewodów</t>
  </si>
  <si>
    <t>2.5</t>
  </si>
  <si>
    <t>2.5.1</t>
  </si>
  <si>
    <t>Zestaw nagłośnieniowy stereo array</t>
  </si>
  <si>
    <t>2.5.2</t>
  </si>
  <si>
    <t>Monitor aktywny</t>
  </si>
  <si>
    <t>2.5.3</t>
  </si>
  <si>
    <t>Skrzynia rack 19’’ 10U</t>
  </si>
  <si>
    <t>2.5.4</t>
  </si>
  <si>
    <t>Skrzynia transportowa - kablarka</t>
  </si>
  <si>
    <t>2.5.5</t>
  </si>
  <si>
    <t>2.5.6</t>
  </si>
  <si>
    <t>2.5.7</t>
  </si>
  <si>
    <t>2.5.8</t>
  </si>
  <si>
    <t>2.5.9</t>
  </si>
  <si>
    <t>2.5.10</t>
  </si>
  <si>
    <t>3. LABORATORIUM UNIWERSALNE Z OPCJA KOMPUTEROWĄ</t>
  </si>
  <si>
    <t>3.1</t>
  </si>
  <si>
    <t>Kratownica prosta</t>
  </si>
  <si>
    <t>3.2</t>
  </si>
  <si>
    <t>Projektor multimedialny</t>
  </si>
  <si>
    <t>3.3</t>
  </si>
  <si>
    <t>Ekran elektryczny</t>
  </si>
  <si>
    <t>3.4</t>
  </si>
  <si>
    <t>Streamer</t>
  </si>
  <si>
    <t>3.5</t>
  </si>
  <si>
    <t>Kotara</t>
  </si>
  <si>
    <t>3.6</t>
  </si>
  <si>
    <t>3.6.1</t>
  </si>
  <si>
    <t>3.6.2</t>
  </si>
  <si>
    <t>3.6.3</t>
  </si>
  <si>
    <t>3.7</t>
  </si>
  <si>
    <t>3.7.1</t>
  </si>
  <si>
    <t>Kolumny aktywne</t>
  </si>
  <si>
    <t>3.7.2</t>
  </si>
  <si>
    <t>System bezprzewodowy - komplet:
4x odbiornik dwukanałowy
8x mikrofon handheld
4x nadajnik bodypack
4x mikrofon nagłowny
4x mikrofon lavalier</t>
  </si>
  <si>
    <t>3.7.3</t>
  </si>
  <si>
    <t>Szafa wisząca rack 19” 6U</t>
  </si>
  <si>
    <t>3.7.4</t>
  </si>
  <si>
    <t>3.7.5</t>
  </si>
  <si>
    <t>3.7.6</t>
  </si>
  <si>
    <t>3.7.7</t>
  </si>
  <si>
    <t>3.7.8</t>
  </si>
  <si>
    <t>3.7.9</t>
  </si>
  <si>
    <t>3.8</t>
  </si>
  <si>
    <t>3.8.1</t>
  </si>
  <si>
    <t>3.8.2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</si>
</sst>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5"/>
      <color rgb="FF9C0006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249977111117893"/>
      </left>
      <right style="medium">
        <color indexed="64"/>
      </right>
      <top/>
      <bottom/>
      <diagonal/>
    </border>
    <border>
      <left style="thin">
        <color theme="0" tint="-0.249977111117893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/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/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4" fillId="3" borderId="0" applyNumberFormat="0" applyBorder="0" applyAlignment="0" applyProtection="0"/>
  </cellStyleXfs>
  <cellXfs count="163">
    <xf numFmtId="0" fontId="0" fillId="0" borderId="0" xfId="0"/>
    <xf numFmtId="0" fontId="0" fillId="0" borderId="11" xfId="0" applyBorder="1"/>
    <xf numFmtId="0" fontId="0" fillId="0" borderId="8" xfId="0" applyBorder="1"/>
    <xf numFmtId="0" fontId="0" fillId="0" borderId="2" xfId="0" applyBorder="1"/>
    <xf numFmtId="0" fontId="0" fillId="0" borderId="3" xfId="0" applyBorder="1"/>
    <xf numFmtId="0" fontId="0" fillId="0" borderId="18" xfId="0" applyBorder="1"/>
    <xf numFmtId="0" fontId="0" fillId="0" borderId="19" xfId="0" applyBorder="1"/>
    <xf numFmtId="0" fontId="0" fillId="0" borderId="4" xfId="0" applyBorder="1"/>
    <xf numFmtId="0" fontId="0" fillId="0" borderId="6" xfId="0" applyBorder="1"/>
    <xf numFmtId="49" fontId="4" fillId="3" borderId="9" xfId="2" applyNumberFormat="1" applyBorder="1"/>
    <xf numFmtId="49" fontId="4" fillId="3" borderId="10" xfId="2" applyNumberFormat="1" applyBorder="1"/>
    <xf numFmtId="0" fontId="4" fillId="3" borderId="10" xfId="2" applyBorder="1" applyAlignment="1">
      <alignment horizontal="left" vertical="top"/>
    </xf>
    <xf numFmtId="0" fontId="4" fillId="3" borderId="10" xfId="2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34" xfId="0" applyBorder="1"/>
    <xf numFmtId="49" fontId="0" fillId="0" borderId="34" xfId="0" applyNumberFormat="1" applyBorder="1"/>
    <xf numFmtId="0" fontId="0" fillId="0" borderId="34" xfId="0" applyBorder="1" applyAlignment="1">
      <alignment horizontal="center" vertical="center"/>
    </xf>
    <xf numFmtId="9" fontId="0" fillId="0" borderId="34" xfId="0" applyNumberFormat="1" applyBorder="1"/>
    <xf numFmtId="49" fontId="0" fillId="0" borderId="35" xfId="0" applyNumberFormat="1" applyBorder="1"/>
    <xf numFmtId="0" fontId="0" fillId="0" borderId="36" xfId="0" applyBorder="1"/>
    <xf numFmtId="49" fontId="0" fillId="0" borderId="37" xfId="0" applyNumberFormat="1" applyBorder="1"/>
    <xf numFmtId="0" fontId="0" fillId="0" borderId="37" xfId="0" applyBorder="1"/>
    <xf numFmtId="0" fontId="0" fillId="0" borderId="37" xfId="0" applyBorder="1" applyAlignment="1">
      <alignment horizontal="center" vertical="center"/>
    </xf>
    <xf numFmtId="49" fontId="0" fillId="0" borderId="38" xfId="0" applyNumberFormat="1" applyBorder="1"/>
    <xf numFmtId="0" fontId="0" fillId="0" borderId="38" xfId="0" applyBorder="1"/>
    <xf numFmtId="9" fontId="0" fillId="0" borderId="38" xfId="0" applyNumberFormat="1" applyBorder="1"/>
    <xf numFmtId="0" fontId="0" fillId="0" borderId="45" xfId="0" applyBorder="1" applyAlignment="1">
      <alignment horizontal="center" vertical="center"/>
    </xf>
    <xf numFmtId="0" fontId="0" fillId="0" borderId="45" xfId="0" applyBorder="1"/>
    <xf numFmtId="0" fontId="0" fillId="0" borderId="54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4" xfId="0" applyBorder="1" applyAlignment="1">
      <alignment vertical="top" wrapText="1"/>
    </xf>
    <xf numFmtId="0" fontId="0" fillId="0" borderId="54" xfId="0" applyBorder="1" applyAlignment="1">
      <alignment wrapText="1"/>
    </xf>
    <xf numFmtId="0" fontId="0" fillId="0" borderId="53" xfId="0" applyBorder="1" applyAlignment="1">
      <alignment vertical="top" wrapText="1"/>
    </xf>
    <xf numFmtId="0" fontId="0" fillId="0" borderId="5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7" xfId="0" applyBorder="1" applyAlignment="1">
      <alignment horizontal="left" vertical="top"/>
    </xf>
    <xf numFmtId="0" fontId="0" fillId="0" borderId="57" xfId="0" applyBorder="1" applyAlignment="1">
      <alignment horizontal="center" vertical="center"/>
    </xf>
    <xf numFmtId="0" fontId="0" fillId="0" borderId="57" xfId="0" applyBorder="1" applyAlignment="1">
      <alignment vertical="top" wrapText="1"/>
    </xf>
    <xf numFmtId="49" fontId="0" fillId="0" borderId="57" xfId="0" applyNumberFormat="1" applyBorder="1"/>
    <xf numFmtId="49" fontId="0" fillId="0" borderId="54" xfId="0" applyNumberFormat="1" applyBorder="1"/>
    <xf numFmtId="49" fontId="0" fillId="0" borderId="53" xfId="0" applyNumberFormat="1" applyBorder="1"/>
    <xf numFmtId="49" fontId="4" fillId="3" borderId="7" xfId="2" applyNumberFormat="1" applyBorder="1"/>
    <xf numFmtId="0" fontId="4" fillId="3" borderId="7" xfId="2" applyBorder="1" applyAlignment="1">
      <alignment horizontal="left" vertical="top"/>
    </xf>
    <xf numFmtId="0" fontId="4" fillId="3" borderId="7" xfId="2" applyBorder="1" applyAlignment="1">
      <alignment horizontal="center" vertical="center"/>
    </xf>
    <xf numFmtId="9" fontId="4" fillId="3" borderId="32" xfId="2" applyNumberFormat="1" applyBorder="1"/>
    <xf numFmtId="9" fontId="4" fillId="3" borderId="22" xfId="2" applyNumberFormat="1" applyBorder="1"/>
    <xf numFmtId="49" fontId="4" fillId="3" borderId="60" xfId="2" applyNumberFormat="1" applyBorder="1"/>
    <xf numFmtId="49" fontId="4" fillId="3" borderId="11" xfId="2" applyNumberFormat="1" applyBorder="1"/>
    <xf numFmtId="0" fontId="4" fillId="3" borderId="11" xfId="2" applyBorder="1" applyAlignment="1">
      <alignment horizontal="left" vertical="top"/>
    </xf>
    <xf numFmtId="0" fontId="4" fillId="3" borderId="11" xfId="2" applyBorder="1" applyAlignment="1">
      <alignment horizontal="center" vertical="center"/>
    </xf>
    <xf numFmtId="0" fontId="4" fillId="3" borderId="33" xfId="2" applyBorder="1"/>
    <xf numFmtId="0" fontId="0" fillId="0" borderId="35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49" fontId="0" fillId="0" borderId="38" xfId="0" applyNumberFormat="1" applyBorder="1" applyAlignment="1">
      <alignment vertical="center"/>
    </xf>
    <xf numFmtId="49" fontId="0" fillId="0" borderId="34" xfId="0" applyNumberFormat="1" applyBorder="1" applyAlignment="1">
      <alignment vertical="center"/>
    </xf>
    <xf numFmtId="49" fontId="0" fillId="0" borderId="57" xfId="0" applyNumberFormat="1" applyBorder="1" applyAlignment="1">
      <alignment horizontal="left" vertical="top"/>
    </xf>
    <xf numFmtId="49" fontId="0" fillId="0" borderId="54" xfId="0" applyNumberFormat="1" applyBorder="1" applyAlignment="1">
      <alignment horizontal="left" vertical="top"/>
    </xf>
    <xf numFmtId="49" fontId="0" fillId="0" borderId="54" xfId="0" applyNumberFormat="1" applyBorder="1" applyAlignment="1">
      <alignment vertical="top"/>
    </xf>
    <xf numFmtId="49" fontId="0" fillId="0" borderId="54" xfId="0" applyNumberFormat="1" applyBorder="1" applyAlignment="1">
      <alignment vertical="center"/>
    </xf>
    <xf numFmtId="49" fontId="0" fillId="0" borderId="53" xfId="0" applyNumberFormat="1" applyBorder="1" applyAlignment="1">
      <alignment vertical="center"/>
    </xf>
    <xf numFmtId="49" fontId="0" fillId="0" borderId="57" xfId="0" applyNumberFormat="1" applyBorder="1" applyAlignment="1">
      <alignment vertical="top"/>
    </xf>
    <xf numFmtId="49" fontId="4" fillId="3" borderId="9" xfId="2" applyNumberFormat="1" applyBorder="1" applyAlignment="1">
      <alignment vertical="center"/>
    </xf>
    <xf numFmtId="49" fontId="0" fillId="0" borderId="57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50" xfId="0" applyNumberFormat="1" applyBorder="1" applyAlignment="1">
      <alignment vertical="center"/>
    </xf>
    <xf numFmtId="49" fontId="0" fillId="0" borderId="49" xfId="0" applyNumberFormat="1" applyBorder="1" applyAlignment="1">
      <alignment vertical="center"/>
    </xf>
    <xf numFmtId="0" fontId="0" fillId="0" borderId="54" xfId="0" applyBorder="1"/>
    <xf numFmtId="0" fontId="0" fillId="0" borderId="53" xfId="0" applyBorder="1"/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49" fontId="0" fillId="0" borderId="55" xfId="0" applyNumberFormat="1" applyBorder="1" applyAlignment="1">
      <alignment vertical="center"/>
    </xf>
    <xf numFmtId="0" fontId="0" fillId="0" borderId="57" xfId="0" applyBorder="1"/>
    <xf numFmtId="0" fontId="0" fillId="0" borderId="68" xfId="0" applyBorder="1" applyAlignment="1">
      <alignment horizontal="center" vertical="center"/>
    </xf>
    <xf numFmtId="49" fontId="4" fillId="3" borderId="15" xfId="2" applyNumberFormat="1" applyBorder="1" applyAlignment="1">
      <alignment vertical="center"/>
    </xf>
    <xf numFmtId="16" fontId="0" fillId="0" borderId="35" xfId="0" applyNumberFormat="1" applyBorder="1"/>
    <xf numFmtId="49" fontId="0" fillId="0" borderId="71" xfId="0" applyNumberFormat="1" applyBorder="1"/>
    <xf numFmtId="0" fontId="0" fillId="0" borderId="66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49" fontId="0" fillId="0" borderId="53" xfId="0" applyNumberFormat="1" applyBorder="1" applyAlignment="1">
      <alignment vertical="top"/>
    </xf>
    <xf numFmtId="0" fontId="0" fillId="0" borderId="53" xfId="0" applyBorder="1" applyAlignment="1">
      <alignment horizontal="left" vertical="top" wrapText="1"/>
    </xf>
    <xf numFmtId="0" fontId="0" fillId="0" borderId="45" xfId="0" applyBorder="1" applyAlignment="1">
      <alignment vertical="center"/>
    </xf>
    <xf numFmtId="0" fontId="2" fillId="0" borderId="44" xfId="0" applyFont="1" applyBorder="1" applyAlignment="1">
      <alignment horizontal="center" vertical="center"/>
    </xf>
    <xf numFmtId="0" fontId="0" fillId="0" borderId="7" xfId="0" applyBorder="1"/>
    <xf numFmtId="0" fontId="7" fillId="2" borderId="1" xfId="1" applyFont="1" applyBorder="1" applyAlignment="1">
      <alignment horizontal="right"/>
    </xf>
    <xf numFmtId="0" fontId="9" fillId="0" borderId="12" xfId="0" applyFont="1" applyBorder="1"/>
    <xf numFmtId="0" fontId="9" fillId="0" borderId="14" xfId="0" applyFont="1" applyBorder="1"/>
    <xf numFmtId="44" fontId="0" fillId="0" borderId="37" xfId="0" applyNumberFormat="1" applyBorder="1"/>
    <xf numFmtId="44" fontId="2" fillId="0" borderId="44" xfId="0" applyNumberFormat="1" applyFont="1" applyBorder="1" applyAlignment="1">
      <alignment horizontal="center" vertical="center" wrapText="1"/>
    </xf>
    <xf numFmtId="44" fontId="4" fillId="3" borderId="59" xfId="2" applyNumberFormat="1" applyBorder="1"/>
    <xf numFmtId="44" fontId="4" fillId="3" borderId="58" xfId="2" applyNumberFormat="1" applyBorder="1"/>
    <xf numFmtId="44" fontId="4" fillId="3" borderId="64" xfId="2" applyNumberFormat="1" applyBorder="1"/>
    <xf numFmtId="44" fontId="0" fillId="0" borderId="46" xfId="0" applyNumberFormat="1" applyBorder="1"/>
    <xf numFmtId="44" fontId="0" fillId="0" borderId="42" xfId="0" applyNumberFormat="1" applyBorder="1"/>
    <xf numFmtId="44" fontId="0" fillId="0" borderId="44" xfId="0" applyNumberFormat="1" applyBorder="1"/>
    <xf numFmtId="44" fontId="0" fillId="0" borderId="56" xfId="0" applyNumberFormat="1" applyBorder="1"/>
    <xf numFmtId="44" fontId="0" fillId="0" borderId="36" xfId="0" applyNumberFormat="1" applyBorder="1"/>
    <xf numFmtId="44" fontId="0" fillId="0" borderId="52" xfId="0" applyNumberFormat="1" applyBorder="1"/>
    <xf numFmtId="44" fontId="0" fillId="0" borderId="46" xfId="0" applyNumberFormat="1" applyBorder="1" applyAlignment="1">
      <alignment vertical="center"/>
    </xf>
    <xf numFmtId="44" fontId="0" fillId="0" borderId="38" xfId="0" applyNumberFormat="1" applyBorder="1"/>
    <xf numFmtId="44" fontId="0" fillId="0" borderId="34" xfId="0" applyNumberFormat="1" applyBorder="1"/>
    <xf numFmtId="44" fontId="2" fillId="0" borderId="25" xfId="0" applyNumberFormat="1" applyFont="1" applyBorder="1" applyAlignment="1">
      <alignment horizontal="center" vertical="center"/>
    </xf>
    <xf numFmtId="44" fontId="4" fillId="3" borderId="29" xfId="2" applyNumberFormat="1" applyBorder="1"/>
    <xf numFmtId="44" fontId="4" fillId="3" borderId="28" xfId="2" applyNumberFormat="1" applyBorder="1"/>
    <xf numFmtId="44" fontId="4" fillId="3" borderId="30" xfId="2" applyNumberFormat="1" applyBorder="1"/>
    <xf numFmtId="44" fontId="0" fillId="0" borderId="47" xfId="0" applyNumberFormat="1" applyBorder="1"/>
    <xf numFmtId="44" fontId="0" fillId="0" borderId="43" xfId="0" applyNumberFormat="1" applyBorder="1"/>
    <xf numFmtId="44" fontId="0" fillId="0" borderId="25" xfId="0" applyNumberFormat="1" applyBorder="1"/>
    <xf numFmtId="44" fontId="0" fillId="0" borderId="43" xfId="0" applyNumberFormat="1" applyBorder="1" applyAlignment="1">
      <alignment vertical="center"/>
    </xf>
    <xf numFmtId="44" fontId="0" fillId="0" borderId="66" xfId="0" applyNumberFormat="1" applyBorder="1"/>
    <xf numFmtId="44" fontId="0" fillId="0" borderId="35" xfId="0" applyNumberFormat="1" applyBorder="1"/>
    <xf numFmtId="44" fontId="0" fillId="0" borderId="67" xfId="0" applyNumberFormat="1" applyBorder="1"/>
    <xf numFmtId="44" fontId="0" fillId="0" borderId="66" xfId="0" applyNumberFormat="1" applyBorder="1" applyAlignment="1">
      <alignment vertical="center"/>
    </xf>
    <xf numFmtId="44" fontId="2" fillId="0" borderId="52" xfId="0" applyNumberFormat="1" applyFont="1" applyBorder="1" applyAlignment="1">
      <alignment horizontal="center" vertical="center"/>
    </xf>
    <xf numFmtId="44" fontId="4" fillId="3" borderId="65" xfId="2" applyNumberFormat="1" applyBorder="1"/>
    <xf numFmtId="44" fontId="4" fillId="3" borderId="61" xfId="2" applyNumberFormat="1" applyBorder="1"/>
    <xf numFmtId="44" fontId="0" fillId="0" borderId="42" xfId="0" applyNumberFormat="1" applyBorder="1" applyAlignment="1">
      <alignment vertical="center"/>
    </xf>
    <xf numFmtId="44" fontId="4" fillId="3" borderId="20" xfId="2" applyNumberFormat="1" applyBorder="1"/>
    <xf numFmtId="44" fontId="8" fillId="0" borderId="48" xfId="0" applyNumberFormat="1" applyFont="1" applyBorder="1" applyAlignment="1">
      <alignment vertical="center"/>
    </xf>
    <xf numFmtId="44" fontId="4" fillId="3" borderId="27" xfId="2" applyNumberFormat="1" applyBorder="1"/>
    <xf numFmtId="44" fontId="4" fillId="3" borderId="63" xfId="2" applyNumberFormat="1" applyBorder="1"/>
    <xf numFmtId="44" fontId="0" fillId="0" borderId="47" xfId="0" applyNumberFormat="1" applyBorder="1" applyAlignment="1">
      <alignment vertical="center"/>
    </xf>
    <xf numFmtId="44" fontId="8" fillId="0" borderId="26" xfId="0" applyNumberFormat="1" applyFont="1" applyBorder="1" applyAlignment="1">
      <alignment vertical="center"/>
    </xf>
    <xf numFmtId="44" fontId="0" fillId="0" borderId="25" xfId="0" applyNumberFormat="1" applyBorder="1" applyAlignment="1">
      <alignment vertical="center"/>
    </xf>
    <xf numFmtId="44" fontId="0" fillId="0" borderId="44" xfId="0" applyNumberFormat="1" applyBorder="1" applyAlignment="1">
      <alignment vertical="center"/>
    </xf>
    <xf numFmtId="44" fontId="8" fillId="0" borderId="72" xfId="0" applyNumberFormat="1" applyFont="1" applyBorder="1" applyAlignment="1">
      <alignment vertical="center"/>
    </xf>
    <xf numFmtId="44" fontId="8" fillId="0" borderId="31" xfId="0" applyNumberFormat="1" applyFont="1" applyBorder="1" applyAlignment="1">
      <alignment vertical="center"/>
    </xf>
    <xf numFmtId="0" fontId="0" fillId="4" borderId="68" xfId="0" applyFill="1" applyBorder="1" applyAlignment="1">
      <alignment wrapText="1"/>
    </xf>
    <xf numFmtId="0" fontId="1" fillId="0" borderId="39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4" fillId="3" borderId="15" xfId="2" applyBorder="1" applyAlignment="1">
      <alignment horizontal="left"/>
    </xf>
    <xf numFmtId="0" fontId="4" fillId="3" borderId="16" xfId="2" applyBorder="1" applyAlignment="1">
      <alignment horizontal="left"/>
    </xf>
    <xf numFmtId="0" fontId="4" fillId="3" borderId="17" xfId="2" applyBorder="1" applyAlignment="1">
      <alignment horizontal="left"/>
    </xf>
    <xf numFmtId="49" fontId="6" fillId="0" borderId="7" xfId="0" applyNumberFormat="1" applyFont="1" applyBorder="1" applyAlignment="1">
      <alignment horizontal="center" vertical="center" textRotation="90"/>
    </xf>
    <xf numFmtId="49" fontId="6" fillId="0" borderId="11" xfId="0" applyNumberFormat="1" applyFont="1" applyBorder="1" applyAlignment="1">
      <alignment horizontal="center" vertical="center" textRotation="90"/>
    </xf>
    <xf numFmtId="49" fontId="6" fillId="0" borderId="8" xfId="0" applyNumberFormat="1" applyFont="1" applyBorder="1" applyAlignment="1">
      <alignment horizontal="center" vertical="center" textRotation="90"/>
    </xf>
    <xf numFmtId="0" fontId="7" fillId="2" borderId="12" xfId="1" applyFont="1" applyBorder="1" applyAlignment="1">
      <alignment horizontal="right" vertical="center"/>
    </xf>
    <xf numFmtId="0" fontId="7" fillId="2" borderId="13" xfId="1" applyFont="1" applyBorder="1" applyAlignment="1">
      <alignment horizontal="right" vertical="center"/>
    </xf>
    <xf numFmtId="0" fontId="7" fillId="2" borderId="14" xfId="1" applyFont="1" applyBorder="1" applyAlignment="1">
      <alignment horizontal="right" vertical="center"/>
    </xf>
    <xf numFmtId="0" fontId="4" fillId="3" borderId="15" xfId="2" applyBorder="1" applyAlignment="1">
      <alignment horizontal="left" vertical="center"/>
    </xf>
    <xf numFmtId="0" fontId="4" fillId="3" borderId="16" xfId="2" applyBorder="1" applyAlignment="1">
      <alignment horizontal="left" vertical="center"/>
    </xf>
    <xf numFmtId="0" fontId="1" fillId="0" borderId="51" xfId="0" applyFont="1" applyBorder="1" applyAlignment="1">
      <alignment horizontal="center" vertical="center" wrapText="1"/>
    </xf>
    <xf numFmtId="49" fontId="0" fillId="0" borderId="57" xfId="0" applyNumberFormat="1" applyBorder="1" applyAlignment="1">
      <alignment horizontal="left" vertical="top"/>
    </xf>
    <xf numFmtId="49" fontId="0" fillId="0" borderId="54" xfId="0" applyNumberFormat="1" applyBorder="1" applyAlignment="1">
      <alignment horizontal="left" vertical="top"/>
    </xf>
    <xf numFmtId="0" fontId="1" fillId="0" borderId="23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4" fillId="3" borderId="65" xfId="2" applyBorder="1" applyAlignment="1">
      <alignment horizontal="left" vertical="center"/>
    </xf>
    <xf numFmtId="0" fontId="4" fillId="3" borderId="21" xfId="2" applyBorder="1" applyAlignment="1">
      <alignment horizontal="left" vertical="center"/>
    </xf>
    <xf numFmtId="0" fontId="4" fillId="3" borderId="27" xfId="2" applyBorder="1" applyAlignment="1">
      <alignment horizontal="left" vertical="center"/>
    </xf>
    <xf numFmtId="0" fontId="4" fillId="3" borderId="61" xfId="2" applyBorder="1" applyAlignment="1">
      <alignment horizontal="left" vertical="center"/>
    </xf>
    <xf numFmtId="0" fontId="4" fillId="3" borderId="62" xfId="2" applyBorder="1" applyAlignment="1">
      <alignment horizontal="left" vertical="center"/>
    </xf>
    <xf numFmtId="0" fontId="4" fillId="3" borderId="63" xfId="2" applyBorder="1" applyAlignment="1">
      <alignment horizontal="left" vertical="center"/>
    </xf>
    <xf numFmtId="49" fontId="1" fillId="0" borderId="24" xfId="0" applyNumberFormat="1" applyFont="1" applyBorder="1" applyAlignment="1">
      <alignment horizontal="left" vertical="center"/>
    </xf>
    <xf numFmtId="49" fontId="1" fillId="0" borderId="49" xfId="0" applyNumberFormat="1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7" fillId="2" borderId="4" xfId="1" applyFont="1" applyBorder="1" applyAlignment="1">
      <alignment horizontal="right" vertical="center"/>
    </xf>
    <xf numFmtId="0" fontId="7" fillId="2" borderId="5" xfId="1" applyFont="1" applyBorder="1" applyAlignment="1">
      <alignment horizontal="right" vertical="center"/>
    </xf>
    <xf numFmtId="0" fontId="7" fillId="2" borderId="6" xfId="1" applyFont="1" applyBorder="1" applyAlignment="1">
      <alignment horizontal="right" vertical="center"/>
    </xf>
  </cellXfs>
  <cellStyles count="3">
    <cellStyle name="20% — akcent 3" xfId="2" builtinId="38"/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82604-9022-4A74-8CD1-C1BDDABF0F85}">
  <dimension ref="C3:F9"/>
  <sheetViews>
    <sheetView workbookViewId="0">
      <selection activeCell="N7" sqref="N7"/>
    </sheetView>
  </sheetViews>
  <sheetFormatPr defaultRowHeight="15"/>
  <cols>
    <col min="3" max="3" width="4.7109375" customWidth="1"/>
    <col min="4" max="4" width="31.42578125" customWidth="1"/>
    <col min="5" max="6" width="18.140625" customWidth="1"/>
  </cols>
  <sheetData>
    <row r="3" spans="3:6" ht="15.75" thickBot="1"/>
    <row r="4" spans="3:6" ht="30" customHeight="1">
      <c r="E4" s="129" t="s">
        <v>0</v>
      </c>
      <c r="F4" s="130"/>
    </row>
    <row r="5" spans="3:6" ht="15.75" thickBot="1">
      <c r="E5" s="83" t="s">
        <v>1</v>
      </c>
      <c r="F5" s="13" t="s">
        <v>2</v>
      </c>
    </row>
    <row r="6" spans="3:6">
      <c r="C6" s="84" t="s">
        <v>3</v>
      </c>
      <c r="D6" s="84" t="s">
        <v>4</v>
      </c>
      <c r="E6" s="3">
        <f>'STREFA EMOCJI'!I59</f>
        <v>0</v>
      </c>
      <c r="F6" s="4">
        <f>'STREFA EMOCJI'!J59</f>
        <v>0</v>
      </c>
    </row>
    <row r="7" spans="3:6">
      <c r="C7" s="1" t="s">
        <v>5</v>
      </c>
      <c r="D7" s="1" t="s">
        <v>6</v>
      </c>
      <c r="E7" s="5">
        <f>'WYPOSAŻENIE MOBILNE'!I25</f>
        <v>0</v>
      </c>
      <c r="F7" s="6">
        <f>'WYPOSAŻENIE MOBILNE'!J25</f>
        <v>0</v>
      </c>
    </row>
    <row r="8" spans="3:6" ht="15.75" thickBot="1">
      <c r="C8" s="2" t="s">
        <v>7</v>
      </c>
      <c r="D8" s="2" t="s">
        <v>8</v>
      </c>
      <c r="E8" s="7">
        <f>'LABORATORIUM UNIWERSALNE'!I28</f>
        <v>0</v>
      </c>
      <c r="F8" s="8">
        <f>'LABORATORIUM UNIWERSALNE'!J28</f>
        <v>0</v>
      </c>
    </row>
    <row r="9" spans="3:6" ht="20.25" thickBot="1">
      <c r="D9" s="85" t="s">
        <v>9</v>
      </c>
      <c r="E9" s="86">
        <f>SUM(E6:E8)</f>
        <v>0</v>
      </c>
      <c r="F9" s="87">
        <f>SUM(F6:F8)</f>
        <v>0</v>
      </c>
    </row>
  </sheetData>
  <mergeCells count="1">
    <mergeCell ref="E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1F3A4-B5B2-410E-B429-AF2EB5C0CEFD}">
  <dimension ref="A3:K133"/>
  <sheetViews>
    <sheetView tabSelected="1" topLeftCell="D1" workbookViewId="0">
      <selection activeCell="F14" sqref="F14"/>
    </sheetView>
  </sheetViews>
  <sheetFormatPr defaultRowHeight="15"/>
  <cols>
    <col min="1" max="1" width="9.140625" style="14" customWidth="1"/>
    <col min="2" max="2" width="9.140625" style="15"/>
    <col min="3" max="3" width="8.7109375" style="15" customWidth="1"/>
    <col min="4" max="4" width="47.5703125" style="14" customWidth="1"/>
    <col min="5" max="5" width="9.42578125" style="16" customWidth="1"/>
    <col min="6" max="6" width="18.7109375" style="101" customWidth="1"/>
    <col min="7" max="7" width="8.28515625" style="14" customWidth="1"/>
    <col min="8" max="10" width="18.7109375" style="101" customWidth="1"/>
    <col min="11" max="16384" width="9.140625" style="14"/>
  </cols>
  <sheetData>
    <row r="3" spans="1:11" ht="15.75" thickBot="1">
      <c r="C3" s="20"/>
      <c r="D3" s="21"/>
      <c r="E3" s="22"/>
      <c r="F3" s="88"/>
      <c r="G3" s="21"/>
      <c r="H3" s="88"/>
      <c r="I3" s="88"/>
      <c r="J3" s="88"/>
    </row>
    <row r="4" spans="1:11" ht="30.75" customHeight="1">
      <c r="B4" s="18"/>
      <c r="C4" s="153" t="s">
        <v>10</v>
      </c>
      <c r="D4" s="155" t="s">
        <v>11</v>
      </c>
      <c r="E4" s="145" t="s">
        <v>12</v>
      </c>
      <c r="F4" s="157" t="s">
        <v>13</v>
      </c>
      <c r="G4" s="158"/>
      <c r="H4" s="159"/>
      <c r="I4" s="142" t="s">
        <v>0</v>
      </c>
      <c r="J4" s="130"/>
      <c r="K4" s="19"/>
    </row>
    <row r="5" spans="1:11" ht="15.75" thickBot="1">
      <c r="B5" s="77"/>
      <c r="C5" s="154"/>
      <c r="D5" s="156"/>
      <c r="E5" s="146"/>
      <c r="F5" s="89" t="s">
        <v>14</v>
      </c>
      <c r="G5" s="26" t="s">
        <v>15</v>
      </c>
      <c r="H5" s="102" t="s">
        <v>2</v>
      </c>
      <c r="I5" s="114" t="s">
        <v>1</v>
      </c>
      <c r="J5" s="102" t="s">
        <v>2</v>
      </c>
      <c r="K5" s="19"/>
    </row>
    <row r="6" spans="1:11">
      <c r="A6" s="51"/>
      <c r="B6" s="134" t="s">
        <v>16</v>
      </c>
      <c r="C6" s="41" t="s">
        <v>17</v>
      </c>
      <c r="D6" s="42" t="s">
        <v>18</v>
      </c>
      <c r="E6" s="43">
        <v>1</v>
      </c>
      <c r="F6" s="90"/>
      <c r="G6" s="44"/>
      <c r="H6" s="103">
        <f>F6+G6*F6</f>
        <v>0</v>
      </c>
      <c r="I6" s="90">
        <f>F6*E6</f>
        <v>0</v>
      </c>
      <c r="J6" s="103">
        <f>H6*E6</f>
        <v>0</v>
      </c>
      <c r="K6" s="19"/>
    </row>
    <row r="7" spans="1:11">
      <c r="A7" s="76"/>
      <c r="B7" s="135"/>
      <c r="C7" s="10" t="s">
        <v>19</v>
      </c>
      <c r="D7" s="11" t="s">
        <v>20</v>
      </c>
      <c r="E7" s="12">
        <v>1</v>
      </c>
      <c r="F7" s="91"/>
      <c r="G7" s="45"/>
      <c r="H7" s="104">
        <f>F7+G7*F7</f>
        <v>0</v>
      </c>
      <c r="I7" s="91">
        <f>F7*E7</f>
        <v>0</v>
      </c>
      <c r="J7" s="104">
        <f>H7*E7</f>
        <v>0</v>
      </c>
      <c r="K7" s="19"/>
    </row>
    <row r="8" spans="1:11" ht="15.75" thickBot="1">
      <c r="A8" s="51"/>
      <c r="B8" s="135"/>
      <c r="C8" s="47" t="s">
        <v>21</v>
      </c>
      <c r="D8" s="48" t="s">
        <v>22</v>
      </c>
      <c r="E8" s="49">
        <v>1</v>
      </c>
      <c r="F8" s="92"/>
      <c r="G8" s="50"/>
      <c r="H8" s="105">
        <f>F8+G8*F8</f>
        <v>0</v>
      </c>
      <c r="I8" s="92">
        <f>F8*E8</f>
        <v>0</v>
      </c>
      <c r="J8" s="105">
        <f>H8*E8</f>
        <v>0</v>
      </c>
      <c r="K8" s="19"/>
    </row>
    <row r="9" spans="1:11">
      <c r="A9" s="51"/>
      <c r="B9" s="135"/>
      <c r="C9" s="9" t="s">
        <v>23</v>
      </c>
      <c r="D9" s="147" t="s">
        <v>24</v>
      </c>
      <c r="E9" s="148"/>
      <c r="F9" s="148"/>
      <c r="G9" s="148"/>
      <c r="H9" s="149"/>
      <c r="I9" s="115">
        <f>SUM(I10:I17)</f>
        <v>0</v>
      </c>
      <c r="J9" s="120">
        <f>SUM(J10:J17)</f>
        <v>0</v>
      </c>
      <c r="K9" s="19"/>
    </row>
    <row r="10" spans="1:11">
      <c r="A10" s="51"/>
      <c r="B10" s="135"/>
      <c r="C10" s="38" t="s">
        <v>25</v>
      </c>
      <c r="D10" s="35" t="s">
        <v>26</v>
      </c>
      <c r="E10" s="36">
        <v>6</v>
      </c>
      <c r="F10" s="93"/>
      <c r="G10" s="25"/>
      <c r="H10" s="106">
        <f>F10+G10*F10</f>
        <v>0</v>
      </c>
      <c r="I10" s="93">
        <f>F10*E10</f>
        <v>0</v>
      </c>
      <c r="J10" s="106">
        <f>H10*E10</f>
        <v>0</v>
      </c>
      <c r="K10" s="19"/>
    </row>
    <row r="11" spans="1:11">
      <c r="A11" s="51"/>
      <c r="B11" s="135"/>
      <c r="C11" s="39" t="s">
        <v>27</v>
      </c>
      <c r="D11" s="28" t="s">
        <v>28</v>
      </c>
      <c r="E11" s="33">
        <v>4</v>
      </c>
      <c r="F11" s="94"/>
      <c r="H11" s="107">
        <f>F11+G11*F11</f>
        <v>0</v>
      </c>
      <c r="I11" s="94">
        <f>F11*E11</f>
        <v>0</v>
      </c>
      <c r="J11" s="107">
        <f>H11*E11</f>
        <v>0</v>
      </c>
      <c r="K11" s="19"/>
    </row>
    <row r="12" spans="1:11">
      <c r="A12" s="51"/>
      <c r="B12" s="135"/>
      <c r="C12" s="39" t="s">
        <v>29</v>
      </c>
      <c r="D12" s="28" t="s">
        <v>30</v>
      </c>
      <c r="E12" s="33">
        <v>12</v>
      </c>
      <c r="F12" s="94"/>
      <c r="H12" s="107">
        <f t="shared" ref="H12:H17" si="0">F12+G12*F12</f>
        <v>0</v>
      </c>
      <c r="I12" s="94">
        <f t="shared" ref="I12:I16" si="1">F12*E12</f>
        <v>0</v>
      </c>
      <c r="J12" s="107">
        <f t="shared" ref="J12:J16" si="2">H12*E12</f>
        <v>0</v>
      </c>
      <c r="K12" s="19"/>
    </row>
    <row r="13" spans="1:11">
      <c r="A13" s="51"/>
      <c r="B13" s="135"/>
      <c r="C13" s="39" t="s">
        <v>31</v>
      </c>
      <c r="D13" s="28" t="s">
        <v>32</v>
      </c>
      <c r="E13" s="33">
        <v>3</v>
      </c>
      <c r="F13" s="94"/>
      <c r="H13" s="107">
        <f t="shared" si="0"/>
        <v>0</v>
      </c>
      <c r="I13" s="94">
        <f t="shared" si="1"/>
        <v>0</v>
      </c>
      <c r="J13" s="107">
        <f t="shared" si="2"/>
        <v>0</v>
      </c>
      <c r="K13" s="19"/>
    </row>
    <row r="14" spans="1:11">
      <c r="A14" s="51"/>
      <c r="B14" s="135"/>
      <c r="C14" s="39" t="s">
        <v>33</v>
      </c>
      <c r="D14" s="28" t="s">
        <v>34</v>
      </c>
      <c r="E14" s="33">
        <v>1</v>
      </c>
      <c r="F14" s="94"/>
      <c r="H14" s="107">
        <f t="shared" si="0"/>
        <v>0</v>
      </c>
      <c r="I14" s="94">
        <f t="shared" si="1"/>
        <v>0</v>
      </c>
      <c r="J14" s="107">
        <f t="shared" si="2"/>
        <v>0</v>
      </c>
      <c r="K14" s="19"/>
    </row>
    <row r="15" spans="1:11">
      <c r="A15" s="51"/>
      <c r="B15" s="135"/>
      <c r="C15" s="39" t="s">
        <v>35</v>
      </c>
      <c r="D15" s="28" t="s">
        <v>36</v>
      </c>
      <c r="E15" s="33">
        <v>1</v>
      </c>
      <c r="F15" s="94"/>
      <c r="H15" s="107">
        <f t="shared" si="0"/>
        <v>0</v>
      </c>
      <c r="I15" s="94">
        <f t="shared" si="1"/>
        <v>0</v>
      </c>
      <c r="J15" s="107">
        <f t="shared" si="2"/>
        <v>0</v>
      </c>
      <c r="K15" s="19"/>
    </row>
    <row r="16" spans="1:11">
      <c r="A16" s="51"/>
      <c r="B16" s="135"/>
      <c r="C16" s="39" t="s">
        <v>37</v>
      </c>
      <c r="D16" s="28" t="s">
        <v>38</v>
      </c>
      <c r="E16" s="33">
        <v>1</v>
      </c>
      <c r="F16" s="94"/>
      <c r="H16" s="107">
        <f t="shared" si="0"/>
        <v>0</v>
      </c>
      <c r="I16" s="94">
        <f t="shared" si="1"/>
        <v>0</v>
      </c>
      <c r="J16" s="107">
        <f t="shared" si="2"/>
        <v>0</v>
      </c>
      <c r="K16" s="19"/>
    </row>
    <row r="17" spans="1:11" ht="15.75" thickBot="1">
      <c r="A17" s="51"/>
      <c r="B17" s="135"/>
      <c r="C17" s="40" t="s">
        <v>39</v>
      </c>
      <c r="D17" s="29" t="s">
        <v>40</v>
      </c>
      <c r="E17" s="34">
        <v>2</v>
      </c>
      <c r="F17" s="95"/>
      <c r="G17" s="27"/>
      <c r="H17" s="108">
        <f t="shared" si="0"/>
        <v>0</v>
      </c>
      <c r="I17" s="95">
        <f>F17*E17</f>
        <v>0</v>
      </c>
      <c r="J17" s="108">
        <f>H17*E17</f>
        <v>0</v>
      </c>
      <c r="K17" s="19"/>
    </row>
    <row r="18" spans="1:11">
      <c r="A18" s="51"/>
      <c r="B18" s="135"/>
      <c r="C18" s="46" t="s">
        <v>41</v>
      </c>
      <c r="D18" s="150" t="s">
        <v>42</v>
      </c>
      <c r="E18" s="151"/>
      <c r="F18" s="151"/>
      <c r="G18" s="151"/>
      <c r="H18" s="152"/>
      <c r="I18" s="116">
        <f>SUM(I19:I31)</f>
        <v>0</v>
      </c>
      <c r="J18" s="121">
        <f>SUM(J19:J31)</f>
        <v>0</v>
      </c>
      <c r="K18" s="19"/>
    </row>
    <row r="19" spans="1:11" ht="15" customHeight="1">
      <c r="A19" s="51"/>
      <c r="B19" s="135"/>
      <c r="C19" s="143" t="s">
        <v>43</v>
      </c>
      <c r="D19" s="37" t="s">
        <v>44</v>
      </c>
      <c r="E19" s="36">
        <v>3</v>
      </c>
      <c r="F19" s="93"/>
      <c r="G19" s="24"/>
      <c r="H19" s="106">
        <f>F19+G19*F19</f>
        <v>0</v>
      </c>
      <c r="I19" s="93">
        <f>F19*E19</f>
        <v>0</v>
      </c>
      <c r="J19" s="106">
        <f>H19*E19</f>
        <v>0</v>
      </c>
      <c r="K19" s="19"/>
    </row>
    <row r="20" spans="1:11" ht="15" customHeight="1">
      <c r="A20" s="51"/>
      <c r="B20" s="135"/>
      <c r="C20" s="144"/>
      <c r="D20" s="30" t="s">
        <v>45</v>
      </c>
      <c r="E20" s="33">
        <v>2</v>
      </c>
      <c r="F20" s="94"/>
      <c r="H20" s="107">
        <f>F20+G20*F20</f>
        <v>0</v>
      </c>
      <c r="I20" s="94">
        <f>F20*E20</f>
        <v>0</v>
      </c>
      <c r="J20" s="107">
        <f>H20*E20</f>
        <v>0</v>
      </c>
      <c r="K20" s="19"/>
    </row>
    <row r="21" spans="1:11" ht="15" customHeight="1">
      <c r="A21" s="51"/>
      <c r="B21" s="135"/>
      <c r="C21" s="144"/>
      <c r="D21" s="30" t="s">
        <v>46</v>
      </c>
      <c r="E21" s="33">
        <v>6</v>
      </c>
      <c r="F21" s="94"/>
      <c r="H21" s="107">
        <f t="shared" ref="H21:H30" si="3">F21+G21*F21</f>
        <v>0</v>
      </c>
      <c r="I21" s="94">
        <f t="shared" ref="I21:I30" si="4">F21*E21</f>
        <v>0</v>
      </c>
      <c r="J21" s="107">
        <f t="shared" ref="J21:J30" si="5">H21*E21</f>
        <v>0</v>
      </c>
      <c r="K21" s="19"/>
    </row>
    <row r="22" spans="1:11">
      <c r="A22" s="51"/>
      <c r="B22" s="135"/>
      <c r="C22" s="59" t="s">
        <v>47</v>
      </c>
      <c r="D22" s="30" t="s">
        <v>48</v>
      </c>
      <c r="E22" s="33">
        <v>1</v>
      </c>
      <c r="F22" s="94"/>
      <c r="H22" s="107">
        <f t="shared" si="3"/>
        <v>0</v>
      </c>
      <c r="I22" s="94">
        <f t="shared" si="4"/>
        <v>0</v>
      </c>
      <c r="J22" s="107">
        <f t="shared" si="5"/>
        <v>0</v>
      </c>
      <c r="K22" s="19"/>
    </row>
    <row r="23" spans="1:11">
      <c r="A23" s="51"/>
      <c r="B23" s="135"/>
      <c r="C23" s="59" t="s">
        <v>49</v>
      </c>
      <c r="D23" s="30" t="s">
        <v>50</v>
      </c>
      <c r="E23" s="33">
        <v>1</v>
      </c>
      <c r="F23" s="94"/>
      <c r="H23" s="107">
        <f t="shared" si="3"/>
        <v>0</v>
      </c>
      <c r="I23" s="94">
        <f t="shared" si="4"/>
        <v>0</v>
      </c>
      <c r="J23" s="107">
        <f t="shared" si="5"/>
        <v>0</v>
      </c>
      <c r="K23" s="19"/>
    </row>
    <row r="24" spans="1:11">
      <c r="A24" s="51"/>
      <c r="B24" s="135"/>
      <c r="C24" s="59" t="s">
        <v>51</v>
      </c>
      <c r="D24" s="30" t="s">
        <v>52</v>
      </c>
      <c r="E24" s="33">
        <v>1</v>
      </c>
      <c r="F24" s="94"/>
      <c r="H24" s="107">
        <f t="shared" si="3"/>
        <v>0</v>
      </c>
      <c r="I24" s="94">
        <f t="shared" si="4"/>
        <v>0</v>
      </c>
      <c r="J24" s="107">
        <f t="shared" si="5"/>
        <v>0</v>
      </c>
      <c r="K24" s="19"/>
    </row>
    <row r="25" spans="1:11">
      <c r="A25" s="51"/>
      <c r="B25" s="135"/>
      <c r="C25" s="59" t="s">
        <v>53</v>
      </c>
      <c r="D25" s="30" t="s">
        <v>54</v>
      </c>
      <c r="E25" s="33">
        <v>1</v>
      </c>
      <c r="F25" s="94"/>
      <c r="H25" s="107">
        <f t="shared" si="3"/>
        <v>0</v>
      </c>
      <c r="I25" s="94">
        <f t="shared" si="4"/>
        <v>0</v>
      </c>
      <c r="J25" s="107">
        <f t="shared" si="5"/>
        <v>0</v>
      </c>
      <c r="K25" s="19"/>
    </row>
    <row r="26" spans="1:11" ht="30">
      <c r="A26" s="51"/>
      <c r="B26" s="135"/>
      <c r="C26" s="58" t="s">
        <v>55</v>
      </c>
      <c r="D26" s="31" t="s">
        <v>56</v>
      </c>
      <c r="E26" s="33">
        <v>1</v>
      </c>
      <c r="F26" s="94"/>
      <c r="H26" s="109">
        <f t="shared" si="3"/>
        <v>0</v>
      </c>
      <c r="I26" s="117">
        <f t="shared" si="4"/>
        <v>0</v>
      </c>
      <c r="J26" s="109">
        <f t="shared" si="5"/>
        <v>0</v>
      </c>
      <c r="K26" s="19"/>
    </row>
    <row r="27" spans="1:11">
      <c r="A27" s="51"/>
      <c r="B27" s="135"/>
      <c r="C27" s="59" t="s">
        <v>57</v>
      </c>
      <c r="D27" s="30" t="s">
        <v>58</v>
      </c>
      <c r="E27" s="33">
        <v>1</v>
      </c>
      <c r="F27" s="94"/>
      <c r="H27" s="107">
        <f t="shared" si="3"/>
        <v>0</v>
      </c>
      <c r="I27" s="94">
        <f t="shared" si="4"/>
        <v>0</v>
      </c>
      <c r="J27" s="107">
        <f t="shared" si="5"/>
        <v>0</v>
      </c>
      <c r="K27" s="19"/>
    </row>
    <row r="28" spans="1:11">
      <c r="A28" s="51"/>
      <c r="B28" s="135"/>
      <c r="C28" s="39" t="s">
        <v>59</v>
      </c>
      <c r="D28" s="30" t="s">
        <v>60</v>
      </c>
      <c r="E28" s="33">
        <v>1</v>
      </c>
      <c r="F28" s="94"/>
      <c r="H28" s="107">
        <f t="shared" si="3"/>
        <v>0</v>
      </c>
      <c r="I28" s="94">
        <f t="shared" si="4"/>
        <v>0</v>
      </c>
      <c r="J28" s="107">
        <f t="shared" si="5"/>
        <v>0</v>
      </c>
      <c r="K28" s="19"/>
    </row>
    <row r="29" spans="1:11">
      <c r="A29" s="51"/>
      <c r="B29" s="135"/>
      <c r="C29" s="39" t="s">
        <v>61</v>
      </c>
      <c r="D29" s="30" t="s">
        <v>62</v>
      </c>
      <c r="E29" s="33">
        <v>3</v>
      </c>
      <c r="F29" s="94"/>
      <c r="H29" s="107">
        <f t="shared" si="3"/>
        <v>0</v>
      </c>
      <c r="I29" s="94">
        <f t="shared" si="4"/>
        <v>0</v>
      </c>
      <c r="J29" s="107">
        <f t="shared" si="5"/>
        <v>0</v>
      </c>
      <c r="K29" s="19"/>
    </row>
    <row r="30" spans="1:11">
      <c r="A30" s="51"/>
      <c r="B30" s="135"/>
      <c r="C30" s="39" t="s">
        <v>63</v>
      </c>
      <c r="D30" s="30" t="s">
        <v>64</v>
      </c>
      <c r="E30" s="33">
        <v>3</v>
      </c>
      <c r="F30" s="94"/>
      <c r="H30" s="107">
        <f t="shared" si="3"/>
        <v>0</v>
      </c>
      <c r="I30" s="94">
        <f t="shared" si="4"/>
        <v>0</v>
      </c>
      <c r="J30" s="107">
        <f t="shared" si="5"/>
        <v>0</v>
      </c>
      <c r="K30" s="19"/>
    </row>
    <row r="31" spans="1:11" ht="15.75" thickBot="1">
      <c r="A31" s="51"/>
      <c r="B31" s="135"/>
      <c r="C31" s="40" t="s">
        <v>65</v>
      </c>
      <c r="D31" s="32" t="s">
        <v>66</v>
      </c>
      <c r="E31" s="34">
        <v>1</v>
      </c>
      <c r="F31" s="95"/>
      <c r="G31" s="27"/>
      <c r="H31" s="108">
        <f>F31+G31*F31</f>
        <v>0</v>
      </c>
      <c r="I31" s="95">
        <f>F31*E31</f>
        <v>0</v>
      </c>
      <c r="J31" s="108">
        <f>H31*E31</f>
        <v>0</v>
      </c>
      <c r="K31" s="19"/>
    </row>
    <row r="32" spans="1:11">
      <c r="A32" s="51"/>
      <c r="B32" s="135"/>
      <c r="C32" s="9" t="s">
        <v>67</v>
      </c>
      <c r="D32" s="131" t="s">
        <v>68</v>
      </c>
      <c r="E32" s="132"/>
      <c r="F32" s="132"/>
      <c r="G32" s="132"/>
      <c r="H32" s="133"/>
      <c r="I32" s="115">
        <f>SUM(I33:I36)</f>
        <v>0</v>
      </c>
      <c r="J32" s="120">
        <f>SUM(J33:J36)</f>
        <v>0</v>
      </c>
      <c r="K32" s="19"/>
    </row>
    <row r="33" spans="1:11">
      <c r="A33" s="51"/>
      <c r="B33" s="135"/>
      <c r="C33" s="38" t="s">
        <v>69</v>
      </c>
      <c r="D33" s="52" t="s">
        <v>70</v>
      </c>
      <c r="E33" s="36">
        <v>15</v>
      </c>
      <c r="F33" s="96"/>
      <c r="G33" s="25"/>
      <c r="H33" s="110">
        <f>F33+G33*F33</f>
        <v>0</v>
      </c>
      <c r="I33" s="93">
        <f>F33*E33</f>
        <v>0</v>
      </c>
      <c r="J33" s="106">
        <f>H33*E33</f>
        <v>0</v>
      </c>
      <c r="K33" s="19"/>
    </row>
    <row r="34" spans="1:11">
      <c r="A34" s="51"/>
      <c r="B34" s="135"/>
      <c r="C34" s="39" t="s">
        <v>71</v>
      </c>
      <c r="D34" s="53" t="s">
        <v>72</v>
      </c>
      <c r="E34" s="33">
        <v>15</v>
      </c>
      <c r="F34" s="97"/>
      <c r="G34" s="17"/>
      <c r="H34" s="111">
        <f>F34+G34*F34</f>
        <v>0</v>
      </c>
      <c r="I34" s="94">
        <f>F34*E34</f>
        <v>0</v>
      </c>
      <c r="J34" s="107">
        <f>H34*E34</f>
        <v>0</v>
      </c>
      <c r="K34" s="19"/>
    </row>
    <row r="35" spans="1:11">
      <c r="A35" s="51"/>
      <c r="B35" s="135"/>
      <c r="C35" s="39" t="s">
        <v>73</v>
      </c>
      <c r="D35" s="53" t="s">
        <v>74</v>
      </c>
      <c r="E35" s="33">
        <v>1</v>
      </c>
      <c r="F35" s="97"/>
      <c r="H35" s="111">
        <f>F35+G35*F35</f>
        <v>0</v>
      </c>
      <c r="I35" s="94">
        <f>F35*E35</f>
        <v>0</v>
      </c>
      <c r="J35" s="107">
        <f>H35*E35</f>
        <v>0</v>
      </c>
      <c r="K35" s="19"/>
    </row>
    <row r="36" spans="1:11" ht="15.75" thickBot="1">
      <c r="A36" s="51"/>
      <c r="B36" s="135"/>
      <c r="C36" s="40" t="s">
        <v>75</v>
      </c>
      <c r="D36" s="54" t="s">
        <v>76</v>
      </c>
      <c r="E36" s="34">
        <v>1</v>
      </c>
      <c r="F36" s="98"/>
      <c r="G36" s="27"/>
      <c r="H36" s="112">
        <f>F36+G36*F36</f>
        <v>0</v>
      </c>
      <c r="I36" s="95">
        <f>F36*E36</f>
        <v>0</v>
      </c>
      <c r="J36" s="108">
        <f>H36*E36</f>
        <v>0</v>
      </c>
      <c r="K36" s="19"/>
    </row>
    <row r="37" spans="1:11">
      <c r="A37" s="51"/>
      <c r="B37" s="135"/>
      <c r="C37" s="63" t="s">
        <v>77</v>
      </c>
      <c r="D37" s="140" t="s">
        <v>78</v>
      </c>
      <c r="E37" s="141"/>
      <c r="F37" s="141"/>
      <c r="G37" s="141"/>
      <c r="H37" s="141"/>
      <c r="I37" s="115">
        <f>SUM(I38:I40)</f>
        <v>0</v>
      </c>
      <c r="J37" s="120">
        <f>SUM(J38:J40)</f>
        <v>0</v>
      </c>
      <c r="K37" s="19"/>
    </row>
    <row r="38" spans="1:11">
      <c r="A38" s="51"/>
      <c r="B38" s="135"/>
      <c r="C38" s="62" t="s">
        <v>79</v>
      </c>
      <c r="D38" s="128" t="s">
        <v>80</v>
      </c>
      <c r="E38" s="36">
        <v>1</v>
      </c>
      <c r="F38" s="99"/>
      <c r="G38" s="65"/>
      <c r="H38" s="113">
        <f>F38+G38*F38</f>
        <v>0</v>
      </c>
      <c r="I38" s="99">
        <f>F38*E38</f>
        <v>0</v>
      </c>
      <c r="J38" s="122">
        <f>H38*E38</f>
        <v>0</v>
      </c>
      <c r="K38" s="19"/>
    </row>
    <row r="39" spans="1:11">
      <c r="A39" s="51"/>
      <c r="B39" s="135"/>
      <c r="C39" s="60" t="s">
        <v>81</v>
      </c>
      <c r="D39" s="53" t="s">
        <v>82</v>
      </c>
      <c r="E39" s="33">
        <v>1</v>
      </c>
      <c r="F39" s="94"/>
      <c r="H39" s="111">
        <f>F39+G39*F39</f>
        <v>0</v>
      </c>
      <c r="I39" s="94">
        <f>F39*E39</f>
        <v>0</v>
      </c>
      <c r="J39" s="107">
        <f>H39*E39</f>
        <v>0</v>
      </c>
      <c r="K39" s="19"/>
    </row>
    <row r="40" spans="1:11" ht="15.75" thickBot="1">
      <c r="A40" s="51"/>
      <c r="B40" s="135"/>
      <c r="C40" s="61" t="s">
        <v>83</v>
      </c>
      <c r="D40" s="54" t="s">
        <v>84</v>
      </c>
      <c r="E40" s="34">
        <v>1</v>
      </c>
      <c r="F40" s="95"/>
      <c r="G40" s="27"/>
      <c r="H40" s="112">
        <f>F40+G40*F40</f>
        <v>0</v>
      </c>
      <c r="I40" s="95">
        <f>F40*E40</f>
        <v>0</v>
      </c>
      <c r="J40" s="108">
        <f>H40*E40</f>
        <v>0</v>
      </c>
      <c r="K40" s="19"/>
    </row>
    <row r="41" spans="1:11">
      <c r="A41" s="51"/>
      <c r="B41" s="135"/>
      <c r="C41" s="63" t="s">
        <v>85</v>
      </c>
      <c r="D41" s="131" t="s">
        <v>86</v>
      </c>
      <c r="E41" s="132"/>
      <c r="F41" s="132"/>
      <c r="G41" s="132"/>
      <c r="H41" s="132"/>
      <c r="I41" s="115">
        <f>SUM(I42:I46)</f>
        <v>0</v>
      </c>
      <c r="J41" s="120">
        <f>SUM(J42:J46)</f>
        <v>0</v>
      </c>
      <c r="K41" s="19"/>
    </row>
    <row r="42" spans="1:11">
      <c r="A42" s="51"/>
      <c r="B42" s="135"/>
      <c r="C42" s="64" t="s">
        <v>87</v>
      </c>
      <c r="D42" s="52" t="s">
        <v>88</v>
      </c>
      <c r="E42" s="36">
        <v>1</v>
      </c>
      <c r="F42" s="93"/>
      <c r="G42" s="24"/>
      <c r="H42" s="110">
        <f>F42+G42*F42</f>
        <v>0</v>
      </c>
      <c r="I42" s="93">
        <f>F42*E42</f>
        <v>0</v>
      </c>
      <c r="J42" s="106">
        <f>H42*E42</f>
        <v>0</v>
      </c>
      <c r="K42" s="19"/>
    </row>
    <row r="43" spans="1:11">
      <c r="A43" s="51"/>
      <c r="B43" s="135"/>
      <c r="C43" s="60" t="s">
        <v>89</v>
      </c>
      <c r="D43" s="53" t="s">
        <v>90</v>
      </c>
      <c r="E43" s="33">
        <v>1</v>
      </c>
      <c r="F43" s="94"/>
      <c r="H43" s="111">
        <f>F43+G43*F43</f>
        <v>0</v>
      </c>
      <c r="I43" s="93">
        <f t="shared" ref="I43:I46" si="6">F43*E43</f>
        <v>0</v>
      </c>
      <c r="J43" s="106">
        <f t="shared" ref="J43:J46" si="7">H43*E43</f>
        <v>0</v>
      </c>
      <c r="K43" s="19"/>
    </row>
    <row r="44" spans="1:11">
      <c r="A44" s="51"/>
      <c r="B44" s="135"/>
      <c r="C44" s="60" t="s">
        <v>91</v>
      </c>
      <c r="D44" s="53" t="s">
        <v>92</v>
      </c>
      <c r="E44" s="33">
        <v>1</v>
      </c>
      <c r="F44" s="94"/>
      <c r="H44" s="111">
        <f t="shared" ref="H44:H45" si="8">F44+G44*F44</f>
        <v>0</v>
      </c>
      <c r="I44" s="93">
        <f t="shared" si="6"/>
        <v>0</v>
      </c>
      <c r="J44" s="106">
        <f t="shared" si="7"/>
        <v>0</v>
      </c>
      <c r="K44" s="19"/>
    </row>
    <row r="45" spans="1:11">
      <c r="A45" s="51"/>
      <c r="B45" s="135"/>
      <c r="C45" s="60" t="s">
        <v>93</v>
      </c>
      <c r="D45" s="53" t="s">
        <v>94</v>
      </c>
      <c r="E45" s="33">
        <v>1</v>
      </c>
      <c r="F45" s="94"/>
      <c r="H45" s="111">
        <f t="shared" si="8"/>
        <v>0</v>
      </c>
      <c r="I45" s="93">
        <f t="shared" si="6"/>
        <v>0</v>
      </c>
      <c r="J45" s="106">
        <f t="shared" si="7"/>
        <v>0</v>
      </c>
      <c r="K45" s="19"/>
    </row>
    <row r="46" spans="1:11" ht="15.75" thickBot="1">
      <c r="A46" s="51"/>
      <c r="B46" s="135"/>
      <c r="C46" s="61" t="s">
        <v>95</v>
      </c>
      <c r="D46" s="54" t="s">
        <v>96</v>
      </c>
      <c r="E46" s="34">
        <v>1</v>
      </c>
      <c r="F46" s="95"/>
      <c r="G46" s="27"/>
      <c r="H46" s="112">
        <f>F46+G46*F46</f>
        <v>0</v>
      </c>
      <c r="I46" s="93">
        <f t="shared" si="6"/>
        <v>0</v>
      </c>
      <c r="J46" s="106">
        <f t="shared" si="7"/>
        <v>0</v>
      </c>
      <c r="K46" s="19"/>
    </row>
    <row r="47" spans="1:11">
      <c r="A47" s="51"/>
      <c r="B47" s="135"/>
      <c r="C47" s="75" t="s">
        <v>97</v>
      </c>
      <c r="D47" s="131" t="s">
        <v>98</v>
      </c>
      <c r="E47" s="132"/>
      <c r="F47" s="132"/>
      <c r="G47" s="132"/>
      <c r="H47" s="133"/>
      <c r="I47" s="118">
        <f>SUM(I48:I55)</f>
        <v>0</v>
      </c>
      <c r="J47" s="120">
        <f>SUM(J48:J55)</f>
        <v>0</v>
      </c>
      <c r="K47" s="19"/>
    </row>
    <row r="48" spans="1:11">
      <c r="A48" s="51"/>
      <c r="B48" s="135"/>
      <c r="C48" s="72" t="s">
        <v>99</v>
      </c>
      <c r="D48" s="73" t="s">
        <v>100</v>
      </c>
      <c r="E48" s="74">
        <v>2</v>
      </c>
      <c r="F48" s="93"/>
      <c r="G48" s="24"/>
      <c r="H48" s="106">
        <f>F48+G48*F48</f>
        <v>0</v>
      </c>
      <c r="I48" s="96">
        <f>F48*E48</f>
        <v>0</v>
      </c>
      <c r="J48" s="106">
        <f>H48*E48</f>
        <v>0</v>
      </c>
      <c r="K48" s="19"/>
    </row>
    <row r="49" spans="1:11">
      <c r="A49" s="51"/>
      <c r="B49" s="135"/>
      <c r="C49" s="66" t="s">
        <v>101</v>
      </c>
      <c r="D49" s="68" t="s">
        <v>102</v>
      </c>
      <c r="E49" s="70">
        <v>1</v>
      </c>
      <c r="F49" s="94"/>
      <c r="H49" s="106">
        <f t="shared" ref="H49:H55" si="9">F49+G49*F49</f>
        <v>0</v>
      </c>
      <c r="I49" s="96">
        <f t="shared" ref="I49:I55" si="10">F49*E49</f>
        <v>0</v>
      </c>
      <c r="J49" s="106">
        <f t="shared" ref="J49:J55" si="11">H49*E49</f>
        <v>0</v>
      </c>
      <c r="K49" s="19"/>
    </row>
    <row r="50" spans="1:11">
      <c r="A50" s="51"/>
      <c r="B50" s="135"/>
      <c r="C50" s="66" t="s">
        <v>103</v>
      </c>
      <c r="D50" s="68" t="s">
        <v>104</v>
      </c>
      <c r="E50" s="70">
        <v>1</v>
      </c>
      <c r="F50" s="94"/>
      <c r="H50" s="106">
        <f t="shared" si="9"/>
        <v>0</v>
      </c>
      <c r="I50" s="96">
        <f t="shared" si="10"/>
        <v>0</v>
      </c>
      <c r="J50" s="106">
        <f t="shared" si="11"/>
        <v>0</v>
      </c>
      <c r="K50" s="19"/>
    </row>
    <row r="51" spans="1:11">
      <c r="A51" s="51"/>
      <c r="B51" s="135"/>
      <c r="C51" s="66" t="s">
        <v>105</v>
      </c>
      <c r="D51" s="68" t="s">
        <v>106</v>
      </c>
      <c r="E51" s="70">
        <v>1</v>
      </c>
      <c r="F51" s="94"/>
      <c r="H51" s="106">
        <f t="shared" si="9"/>
        <v>0</v>
      </c>
      <c r="I51" s="96">
        <f t="shared" si="10"/>
        <v>0</v>
      </c>
      <c r="J51" s="106">
        <f t="shared" si="11"/>
        <v>0</v>
      </c>
      <c r="K51" s="19"/>
    </row>
    <row r="52" spans="1:11">
      <c r="A52" s="51"/>
      <c r="B52" s="135"/>
      <c r="C52" s="66" t="s">
        <v>107</v>
      </c>
      <c r="D52" s="68" t="s">
        <v>108</v>
      </c>
      <c r="E52" s="70">
        <v>1</v>
      </c>
      <c r="F52" s="94"/>
      <c r="H52" s="106">
        <f t="shared" si="9"/>
        <v>0</v>
      </c>
      <c r="I52" s="96">
        <f t="shared" si="10"/>
        <v>0</v>
      </c>
      <c r="J52" s="106">
        <f t="shared" si="11"/>
        <v>0</v>
      </c>
      <c r="K52" s="19"/>
    </row>
    <row r="53" spans="1:11">
      <c r="A53" s="51"/>
      <c r="B53" s="135"/>
      <c r="C53" s="66" t="s">
        <v>109</v>
      </c>
      <c r="D53" s="68" t="s">
        <v>110</v>
      </c>
      <c r="E53" s="70">
        <v>1</v>
      </c>
      <c r="F53" s="94"/>
      <c r="H53" s="106">
        <f t="shared" si="9"/>
        <v>0</v>
      </c>
      <c r="I53" s="96">
        <f t="shared" si="10"/>
        <v>0</v>
      </c>
      <c r="J53" s="106">
        <f t="shared" si="11"/>
        <v>0</v>
      </c>
      <c r="K53" s="19"/>
    </row>
    <row r="54" spans="1:11">
      <c r="A54" s="51"/>
      <c r="B54" s="135"/>
      <c r="C54" s="66" t="s">
        <v>111</v>
      </c>
      <c r="D54" s="68" t="s">
        <v>112</v>
      </c>
      <c r="E54" s="70">
        <v>1</v>
      </c>
      <c r="F54" s="94"/>
      <c r="H54" s="106">
        <f t="shared" si="9"/>
        <v>0</v>
      </c>
      <c r="I54" s="96">
        <f t="shared" si="10"/>
        <v>0</v>
      </c>
      <c r="J54" s="106">
        <f t="shared" si="11"/>
        <v>0</v>
      </c>
      <c r="K54" s="19"/>
    </row>
    <row r="55" spans="1:11" ht="15.75" thickBot="1">
      <c r="A55" s="51"/>
      <c r="B55" s="135"/>
      <c r="C55" s="67" t="s">
        <v>113</v>
      </c>
      <c r="D55" s="69" t="s">
        <v>114</v>
      </c>
      <c r="E55" s="71">
        <v>1</v>
      </c>
      <c r="F55" s="95"/>
      <c r="G55" s="27"/>
      <c r="H55" s="106">
        <f t="shared" si="9"/>
        <v>0</v>
      </c>
      <c r="I55" s="96">
        <f t="shared" si="10"/>
        <v>0</v>
      </c>
      <c r="J55" s="106">
        <f t="shared" si="11"/>
        <v>0</v>
      </c>
      <c r="K55" s="19"/>
    </row>
    <row r="56" spans="1:11">
      <c r="A56" s="51"/>
      <c r="B56" s="135"/>
      <c r="C56" s="63" t="s">
        <v>115</v>
      </c>
      <c r="D56" s="131" t="s">
        <v>116</v>
      </c>
      <c r="E56" s="132"/>
      <c r="F56" s="132"/>
      <c r="G56" s="132"/>
      <c r="H56" s="133"/>
      <c r="I56" s="115">
        <f>SUM(I57:I58)</f>
        <v>0</v>
      </c>
      <c r="J56" s="120">
        <f>SUM(J57:J58)</f>
        <v>0</v>
      </c>
      <c r="K56" s="19"/>
    </row>
    <row r="57" spans="1:11">
      <c r="A57" s="51"/>
      <c r="B57" s="135"/>
      <c r="C57" s="64" t="s">
        <v>117</v>
      </c>
      <c r="D57" s="52" t="s">
        <v>118</v>
      </c>
      <c r="E57" s="36">
        <v>1</v>
      </c>
      <c r="F57" s="96"/>
      <c r="G57" s="24"/>
      <c r="H57" s="110">
        <f>F57+G57*F57</f>
        <v>0</v>
      </c>
      <c r="I57" s="93">
        <f>F57*E57</f>
        <v>0</v>
      </c>
      <c r="J57" s="106">
        <f>H57*E57</f>
        <v>0</v>
      </c>
      <c r="K57" s="19"/>
    </row>
    <row r="58" spans="1:11" ht="15.75" thickBot="1">
      <c r="A58" s="51"/>
      <c r="B58" s="136"/>
      <c r="C58" s="61" t="s">
        <v>119</v>
      </c>
      <c r="D58" s="54" t="s">
        <v>120</v>
      </c>
      <c r="E58" s="34">
        <v>1</v>
      </c>
      <c r="F58" s="98"/>
      <c r="G58" s="27"/>
      <c r="H58" s="110">
        <f>F58+G58*F58</f>
        <v>0</v>
      </c>
      <c r="I58" s="93">
        <f>F58*E58</f>
        <v>0</v>
      </c>
      <c r="J58" s="106">
        <f>H58*E58</f>
        <v>0</v>
      </c>
      <c r="K58" s="19"/>
    </row>
    <row r="59" spans="1:11" ht="31.5" customHeight="1" thickBot="1">
      <c r="B59" s="23"/>
      <c r="C59" s="55"/>
      <c r="D59" s="24"/>
      <c r="E59" s="78"/>
      <c r="F59" s="137" t="s">
        <v>9</v>
      </c>
      <c r="G59" s="138"/>
      <c r="H59" s="139"/>
      <c r="I59" s="119">
        <f>I6+I7+I8+I9+I18+I32+I37+I41+I47+I56</f>
        <v>0</v>
      </c>
      <c r="J59" s="123">
        <f>J6+J7+J8+J9+J18+J32+J37+J41+J47+J56</f>
        <v>0</v>
      </c>
      <c r="K59" s="19"/>
    </row>
    <row r="60" spans="1:11">
      <c r="C60" s="56"/>
      <c r="F60" s="100"/>
      <c r="G60" s="24"/>
      <c r="H60" s="100"/>
      <c r="I60" s="100"/>
      <c r="J60" s="100"/>
    </row>
    <row r="61" spans="1:11">
      <c r="C61" s="56"/>
    </row>
    <row r="62" spans="1:11">
      <c r="C62" s="56"/>
    </row>
    <row r="63" spans="1:11">
      <c r="C63" s="56"/>
    </row>
    <row r="64" spans="1:11">
      <c r="C64" s="56"/>
    </row>
    <row r="65" spans="3:3">
      <c r="C65" s="56"/>
    </row>
    <row r="66" spans="3:3">
      <c r="C66" s="56"/>
    </row>
    <row r="67" spans="3:3">
      <c r="C67" s="56"/>
    </row>
    <row r="68" spans="3:3">
      <c r="C68" s="56"/>
    </row>
    <row r="69" spans="3:3">
      <c r="C69" s="56"/>
    </row>
    <row r="70" spans="3:3">
      <c r="C70" s="56"/>
    </row>
    <row r="71" spans="3:3">
      <c r="C71" s="56"/>
    </row>
    <row r="72" spans="3:3">
      <c r="C72" s="56"/>
    </row>
    <row r="73" spans="3:3">
      <c r="C73" s="56"/>
    </row>
    <row r="74" spans="3:3">
      <c r="C74" s="56"/>
    </row>
    <row r="75" spans="3:3">
      <c r="C75" s="56"/>
    </row>
    <row r="76" spans="3:3">
      <c r="C76" s="56"/>
    </row>
    <row r="77" spans="3:3">
      <c r="C77" s="56"/>
    </row>
    <row r="78" spans="3:3">
      <c r="C78" s="56"/>
    </row>
    <row r="79" spans="3:3">
      <c r="C79" s="56"/>
    </row>
    <row r="80" spans="3:3">
      <c r="C80" s="56"/>
    </row>
    <row r="81" spans="3:3">
      <c r="C81" s="56"/>
    </row>
    <row r="82" spans="3:3">
      <c r="C82" s="56"/>
    </row>
    <row r="83" spans="3:3">
      <c r="C83" s="56"/>
    </row>
    <row r="84" spans="3:3">
      <c r="C84" s="56"/>
    </row>
    <row r="85" spans="3:3">
      <c r="C85" s="56"/>
    </row>
    <row r="86" spans="3:3">
      <c r="C86" s="56"/>
    </row>
    <row r="87" spans="3:3">
      <c r="C87" s="56"/>
    </row>
    <row r="88" spans="3:3">
      <c r="C88" s="56"/>
    </row>
    <row r="89" spans="3:3">
      <c r="C89" s="56"/>
    </row>
    <row r="90" spans="3:3">
      <c r="C90" s="56"/>
    </row>
    <row r="91" spans="3:3">
      <c r="C91" s="56"/>
    </row>
    <row r="92" spans="3:3">
      <c r="C92" s="56"/>
    </row>
    <row r="93" spans="3:3">
      <c r="C93" s="56"/>
    </row>
    <row r="94" spans="3:3">
      <c r="C94" s="56"/>
    </row>
    <row r="95" spans="3:3">
      <c r="C95" s="56"/>
    </row>
    <row r="96" spans="3:3">
      <c r="C96" s="56"/>
    </row>
    <row r="97" spans="3:3">
      <c r="C97" s="56"/>
    </row>
    <row r="98" spans="3:3">
      <c r="C98" s="56"/>
    </row>
    <row r="99" spans="3:3">
      <c r="C99" s="56"/>
    </row>
    <row r="100" spans="3:3">
      <c r="C100" s="56"/>
    </row>
    <row r="101" spans="3:3">
      <c r="C101" s="56"/>
    </row>
    <row r="102" spans="3:3">
      <c r="C102" s="56"/>
    </row>
    <row r="103" spans="3:3">
      <c r="C103" s="56"/>
    </row>
    <row r="104" spans="3:3">
      <c r="C104" s="56"/>
    </row>
    <row r="105" spans="3:3">
      <c r="C105" s="56"/>
    </row>
    <row r="106" spans="3:3">
      <c r="C106" s="56"/>
    </row>
    <row r="107" spans="3:3">
      <c r="C107" s="56"/>
    </row>
    <row r="108" spans="3:3">
      <c r="C108" s="56"/>
    </row>
    <row r="109" spans="3:3">
      <c r="C109" s="56"/>
    </row>
    <row r="110" spans="3:3">
      <c r="C110" s="56"/>
    </row>
    <row r="111" spans="3:3">
      <c r="C111" s="56"/>
    </row>
    <row r="112" spans="3:3">
      <c r="C112" s="56"/>
    </row>
    <row r="113" spans="3:3">
      <c r="C113" s="56"/>
    </row>
    <row r="114" spans="3:3">
      <c r="C114" s="56"/>
    </row>
    <row r="115" spans="3:3">
      <c r="C115" s="56"/>
    </row>
    <row r="116" spans="3:3">
      <c r="C116" s="56"/>
    </row>
    <row r="117" spans="3:3">
      <c r="C117" s="56"/>
    </row>
    <row r="118" spans="3:3">
      <c r="C118" s="56"/>
    </row>
    <row r="119" spans="3:3">
      <c r="C119" s="56"/>
    </row>
    <row r="120" spans="3:3">
      <c r="C120" s="56"/>
    </row>
    <row r="121" spans="3:3">
      <c r="C121" s="56"/>
    </row>
    <row r="122" spans="3:3">
      <c r="C122" s="56"/>
    </row>
    <row r="123" spans="3:3">
      <c r="C123" s="56"/>
    </row>
    <row r="124" spans="3:3">
      <c r="C124" s="56"/>
    </row>
    <row r="125" spans="3:3">
      <c r="C125" s="56"/>
    </row>
    <row r="126" spans="3:3">
      <c r="C126" s="56"/>
    </row>
    <row r="127" spans="3:3">
      <c r="C127" s="56"/>
    </row>
    <row r="128" spans="3:3">
      <c r="C128" s="56"/>
    </row>
    <row r="129" spans="3:3">
      <c r="C129" s="56"/>
    </row>
    <row r="130" spans="3:3">
      <c r="C130" s="56"/>
    </row>
    <row r="131" spans="3:3">
      <c r="C131" s="56"/>
    </row>
    <row r="132" spans="3:3">
      <c r="C132" s="56"/>
    </row>
    <row r="133" spans="3:3">
      <c r="C133" s="56"/>
    </row>
  </sheetData>
  <mergeCells count="15">
    <mergeCell ref="I4:J4"/>
    <mergeCell ref="C19:C21"/>
    <mergeCell ref="D32:H32"/>
    <mergeCell ref="E4:E5"/>
    <mergeCell ref="D9:H9"/>
    <mergeCell ref="D18:H18"/>
    <mergeCell ref="C4:C5"/>
    <mergeCell ref="D4:D5"/>
    <mergeCell ref="F4:H4"/>
    <mergeCell ref="D56:H56"/>
    <mergeCell ref="B6:B58"/>
    <mergeCell ref="F59:H59"/>
    <mergeCell ref="D37:H37"/>
    <mergeCell ref="D41:H41"/>
    <mergeCell ref="D47:H47"/>
  </mergeCells>
  <phoneticPr fontId="3" type="noConversion"/>
  <pageMargins left="0.7" right="0.7" top="0.75" bottom="0.75" header="0.3" footer="0.3"/>
  <pageSetup paperSize="9" orientation="portrait" r:id="rId1"/>
  <ignoredErrors>
    <ignoredError sqref="C10:C17 C19 C22:C31 C33:C36 C38:C40 C42:C46 C48:C55 C57:C58" twoDigitTextYear="1"/>
    <ignoredError sqref="I9:J9 I18:J18 I32:J32 I37:J37 I41:J41 I47:J47 I56:J5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27673-08B4-423C-AB7F-9DA764372EF6}">
  <dimension ref="A3:K86"/>
  <sheetViews>
    <sheetView workbookViewId="0">
      <selection activeCell="D28" sqref="D28"/>
    </sheetView>
  </sheetViews>
  <sheetFormatPr defaultRowHeight="15"/>
  <cols>
    <col min="1" max="1" width="9.140625" style="14"/>
    <col min="2" max="2" width="9.140625" style="15"/>
    <col min="3" max="3" width="8.7109375" style="15" customWidth="1"/>
    <col min="4" max="4" width="47.5703125" style="14" customWidth="1"/>
    <col min="5" max="5" width="9.42578125" style="16" customWidth="1"/>
    <col min="6" max="6" width="18.7109375" style="101" customWidth="1"/>
    <col min="7" max="7" width="8.28515625" style="14" customWidth="1"/>
    <col min="8" max="10" width="18.7109375" style="101" customWidth="1"/>
    <col min="11" max="16384" width="9.140625" style="14"/>
  </cols>
  <sheetData>
    <row r="3" spans="1:11" ht="15.75" thickBot="1">
      <c r="C3" s="20"/>
      <c r="D3" s="21"/>
      <c r="E3" s="22"/>
      <c r="F3" s="88"/>
      <c r="G3" s="21"/>
      <c r="H3" s="88"/>
      <c r="I3" s="88"/>
      <c r="J3" s="88"/>
    </row>
    <row r="4" spans="1:11" ht="30.75" customHeight="1">
      <c r="B4" s="18"/>
      <c r="C4" s="153" t="s">
        <v>10</v>
      </c>
      <c r="D4" s="155" t="s">
        <v>11</v>
      </c>
      <c r="E4" s="145" t="s">
        <v>12</v>
      </c>
      <c r="F4" s="157" t="s">
        <v>13</v>
      </c>
      <c r="G4" s="158"/>
      <c r="H4" s="159"/>
      <c r="I4" s="142" t="s">
        <v>0</v>
      </c>
      <c r="J4" s="130"/>
      <c r="K4" s="19"/>
    </row>
    <row r="5" spans="1:11" ht="15.75" thickBot="1">
      <c r="B5" s="77"/>
      <c r="C5" s="154"/>
      <c r="D5" s="156"/>
      <c r="E5" s="146"/>
      <c r="F5" s="89" t="s">
        <v>14</v>
      </c>
      <c r="G5" s="26" t="s">
        <v>15</v>
      </c>
      <c r="H5" s="102" t="s">
        <v>2</v>
      </c>
      <c r="I5" s="114" t="s">
        <v>1</v>
      </c>
      <c r="J5" s="102" t="s">
        <v>2</v>
      </c>
      <c r="K5" s="19"/>
    </row>
    <row r="6" spans="1:11">
      <c r="A6" s="51"/>
      <c r="B6" s="134" t="s">
        <v>121</v>
      </c>
      <c r="C6" s="41" t="s">
        <v>122</v>
      </c>
      <c r="D6" s="42" t="s">
        <v>123</v>
      </c>
      <c r="E6" s="43">
        <v>1</v>
      </c>
      <c r="F6" s="90"/>
      <c r="G6" s="44"/>
      <c r="H6" s="103">
        <f>F6+G6*F6</f>
        <v>0</v>
      </c>
      <c r="I6" s="90">
        <f>F6*E6</f>
        <v>0</v>
      </c>
      <c r="J6" s="103">
        <f>H6*E6</f>
        <v>0</v>
      </c>
      <c r="K6" s="19"/>
    </row>
    <row r="7" spans="1:11">
      <c r="A7" s="76"/>
      <c r="B7" s="135"/>
      <c r="C7" s="10" t="s">
        <v>124</v>
      </c>
      <c r="D7" s="11" t="s">
        <v>125</v>
      </c>
      <c r="E7" s="12">
        <v>1</v>
      </c>
      <c r="F7" s="91"/>
      <c r="G7" s="45"/>
      <c r="H7" s="104">
        <f>F7+G7*F7</f>
        <v>0</v>
      </c>
      <c r="I7" s="91">
        <f>F7*E7</f>
        <v>0</v>
      </c>
      <c r="J7" s="104">
        <f>H7*E7</f>
        <v>0</v>
      </c>
      <c r="K7" s="19"/>
    </row>
    <row r="8" spans="1:11" ht="15.75" thickBot="1">
      <c r="A8" s="51"/>
      <c r="B8" s="135"/>
      <c r="C8" s="47" t="s">
        <v>126</v>
      </c>
      <c r="D8" s="48" t="s">
        <v>127</v>
      </c>
      <c r="E8" s="49">
        <v>1</v>
      </c>
      <c r="F8" s="92"/>
      <c r="G8" s="50"/>
      <c r="H8" s="105">
        <f>F8+G8*F8</f>
        <v>0</v>
      </c>
      <c r="I8" s="92">
        <f>F8*E8</f>
        <v>0</v>
      </c>
      <c r="J8" s="105">
        <f>H8*E8</f>
        <v>0</v>
      </c>
      <c r="K8" s="19"/>
    </row>
    <row r="9" spans="1:11">
      <c r="A9" s="51"/>
      <c r="B9" s="135"/>
      <c r="C9" s="9" t="s">
        <v>128</v>
      </c>
      <c r="D9" s="147" t="s">
        <v>24</v>
      </c>
      <c r="E9" s="148"/>
      <c r="F9" s="148"/>
      <c r="G9" s="148"/>
      <c r="H9" s="149"/>
      <c r="I9" s="115">
        <f>SUM(I10:I13)</f>
        <v>0</v>
      </c>
      <c r="J9" s="120">
        <f>SUM(J10:J13)</f>
        <v>0</v>
      </c>
      <c r="K9" s="19"/>
    </row>
    <row r="10" spans="1:11">
      <c r="A10" s="51"/>
      <c r="B10" s="135"/>
      <c r="C10" s="38" t="s">
        <v>129</v>
      </c>
      <c r="D10" s="35" t="s">
        <v>130</v>
      </c>
      <c r="E10" s="36">
        <v>8</v>
      </c>
      <c r="F10" s="93"/>
      <c r="G10" s="25"/>
      <c r="H10" s="106">
        <f>F10+G10*F10</f>
        <v>0</v>
      </c>
      <c r="I10" s="93">
        <f>F10*E10</f>
        <v>0</v>
      </c>
      <c r="J10" s="106">
        <f>H10*E10</f>
        <v>0</v>
      </c>
      <c r="K10" s="19"/>
    </row>
    <row r="11" spans="1:11">
      <c r="A11" s="51"/>
      <c r="B11" s="135"/>
      <c r="C11" s="39" t="s">
        <v>131</v>
      </c>
      <c r="D11" s="28" t="s">
        <v>132</v>
      </c>
      <c r="E11" s="33">
        <v>2</v>
      </c>
      <c r="F11" s="94"/>
      <c r="H11" s="107">
        <f>F11+G11*F11</f>
        <v>0</v>
      </c>
      <c r="I11" s="94">
        <f>F11*E11</f>
        <v>0</v>
      </c>
      <c r="J11" s="107">
        <f>H11*E11</f>
        <v>0</v>
      </c>
      <c r="K11" s="19"/>
    </row>
    <row r="12" spans="1:11">
      <c r="A12" s="51"/>
      <c r="B12" s="135"/>
      <c r="C12" s="39" t="s">
        <v>133</v>
      </c>
      <c r="D12" s="28" t="s">
        <v>34</v>
      </c>
      <c r="E12" s="33">
        <v>1</v>
      </c>
      <c r="F12" s="94"/>
      <c r="H12" s="107">
        <f t="shared" ref="H12:H13" si="0">F12+G12*F12</f>
        <v>0</v>
      </c>
      <c r="I12" s="94">
        <f t="shared" ref="I12:I13" si="1">F12*E12</f>
        <v>0</v>
      </c>
      <c r="J12" s="107">
        <f t="shared" ref="J12:J13" si="2">H12*E12</f>
        <v>0</v>
      </c>
      <c r="K12" s="19"/>
    </row>
    <row r="13" spans="1:11" ht="30.75" thickBot="1">
      <c r="A13" s="51"/>
      <c r="B13" s="135"/>
      <c r="C13" s="80" t="s">
        <v>134</v>
      </c>
      <c r="D13" s="81" t="s">
        <v>135</v>
      </c>
      <c r="E13" s="34">
        <v>1</v>
      </c>
      <c r="F13" s="125"/>
      <c r="G13" s="82"/>
      <c r="H13" s="124">
        <f t="shared" si="0"/>
        <v>0</v>
      </c>
      <c r="I13" s="125">
        <f t="shared" si="1"/>
        <v>0</v>
      </c>
      <c r="J13" s="124">
        <f t="shared" si="2"/>
        <v>0</v>
      </c>
      <c r="K13" s="19"/>
    </row>
    <row r="14" spans="1:11">
      <c r="A14" s="51"/>
      <c r="B14" s="135"/>
      <c r="C14" s="46" t="s">
        <v>136</v>
      </c>
      <c r="D14" s="150" t="s">
        <v>42</v>
      </c>
      <c r="E14" s="151"/>
      <c r="F14" s="151"/>
      <c r="G14" s="151"/>
      <c r="H14" s="152"/>
      <c r="I14" s="116">
        <f>SUM(I15:I24)</f>
        <v>0</v>
      </c>
      <c r="J14" s="121">
        <f>SUM(J15:J24)</f>
        <v>0</v>
      </c>
      <c r="K14" s="19"/>
    </row>
    <row r="15" spans="1:11" ht="15" customHeight="1">
      <c r="A15" s="51"/>
      <c r="B15" s="135"/>
      <c r="C15" s="57" t="s">
        <v>137</v>
      </c>
      <c r="D15" s="37" t="s">
        <v>138</v>
      </c>
      <c r="E15" s="36">
        <v>1</v>
      </c>
      <c r="F15" s="93"/>
      <c r="G15" s="24"/>
      <c r="H15" s="106">
        <f>F15+G15*F15</f>
        <v>0</v>
      </c>
      <c r="I15" s="93">
        <f>F15*E15</f>
        <v>0</v>
      </c>
      <c r="J15" s="106">
        <f>H15*E15</f>
        <v>0</v>
      </c>
      <c r="K15" s="19"/>
    </row>
    <row r="16" spans="1:11">
      <c r="A16" s="51"/>
      <c r="B16" s="135"/>
      <c r="C16" s="59" t="s">
        <v>139</v>
      </c>
      <c r="D16" s="30" t="s">
        <v>140</v>
      </c>
      <c r="E16" s="33">
        <v>2</v>
      </c>
      <c r="F16" s="94"/>
      <c r="H16" s="107">
        <f t="shared" ref="H16:H23" si="3">F16+G16*F16</f>
        <v>0</v>
      </c>
      <c r="I16" s="94">
        <f t="shared" ref="I16:I23" si="4">F16*E16</f>
        <v>0</v>
      </c>
      <c r="J16" s="107">
        <f t="shared" ref="J16:J23" si="5">H16*E16</f>
        <v>0</v>
      </c>
      <c r="K16" s="19"/>
    </row>
    <row r="17" spans="1:11">
      <c r="A17" s="51"/>
      <c r="B17" s="135"/>
      <c r="C17" s="59" t="s">
        <v>141</v>
      </c>
      <c r="D17" s="30" t="s">
        <v>142</v>
      </c>
      <c r="E17" s="33">
        <v>1</v>
      </c>
      <c r="F17" s="94"/>
      <c r="H17" s="107">
        <f t="shared" si="3"/>
        <v>0</v>
      </c>
      <c r="I17" s="94">
        <f t="shared" si="4"/>
        <v>0</v>
      </c>
      <c r="J17" s="107">
        <f t="shared" si="5"/>
        <v>0</v>
      </c>
      <c r="K17" s="19"/>
    </row>
    <row r="18" spans="1:11">
      <c r="A18" s="51"/>
      <c r="B18" s="135"/>
      <c r="C18" s="59" t="s">
        <v>143</v>
      </c>
      <c r="D18" s="30" t="s">
        <v>144</v>
      </c>
      <c r="E18" s="33">
        <v>1</v>
      </c>
      <c r="F18" s="94"/>
      <c r="H18" s="107">
        <f t="shared" si="3"/>
        <v>0</v>
      </c>
      <c r="I18" s="94">
        <f t="shared" si="4"/>
        <v>0</v>
      </c>
      <c r="J18" s="107">
        <f t="shared" si="5"/>
        <v>0</v>
      </c>
      <c r="K18" s="19"/>
    </row>
    <row r="19" spans="1:11" ht="30">
      <c r="A19" s="51"/>
      <c r="B19" s="135"/>
      <c r="C19" s="58" t="s">
        <v>145</v>
      </c>
      <c r="D19" s="31" t="s">
        <v>56</v>
      </c>
      <c r="E19" s="33">
        <v>1</v>
      </c>
      <c r="F19" s="94"/>
      <c r="H19" s="109">
        <f t="shared" si="3"/>
        <v>0</v>
      </c>
      <c r="I19" s="117">
        <f t="shared" si="4"/>
        <v>0</v>
      </c>
      <c r="J19" s="109">
        <f t="shared" si="5"/>
        <v>0</v>
      </c>
      <c r="K19" s="19"/>
    </row>
    <row r="20" spans="1:11">
      <c r="A20" s="51"/>
      <c r="B20" s="135"/>
      <c r="C20" s="59" t="s">
        <v>146</v>
      </c>
      <c r="D20" s="30" t="s">
        <v>58</v>
      </c>
      <c r="E20" s="33">
        <v>1</v>
      </c>
      <c r="F20" s="94"/>
      <c r="H20" s="107">
        <f t="shared" si="3"/>
        <v>0</v>
      </c>
      <c r="I20" s="94">
        <f t="shared" si="4"/>
        <v>0</v>
      </c>
      <c r="J20" s="107">
        <f t="shared" si="5"/>
        <v>0</v>
      </c>
      <c r="K20" s="19"/>
    </row>
    <row r="21" spans="1:11">
      <c r="A21" s="51"/>
      <c r="B21" s="135"/>
      <c r="C21" s="39" t="s">
        <v>147</v>
      </c>
      <c r="D21" s="30" t="s">
        <v>60</v>
      </c>
      <c r="E21" s="33">
        <v>1</v>
      </c>
      <c r="F21" s="94"/>
      <c r="H21" s="107">
        <f t="shared" si="3"/>
        <v>0</v>
      </c>
      <c r="I21" s="94">
        <f t="shared" si="4"/>
        <v>0</v>
      </c>
      <c r="J21" s="107">
        <f t="shared" si="5"/>
        <v>0</v>
      </c>
      <c r="K21" s="19"/>
    </row>
    <row r="22" spans="1:11">
      <c r="A22" s="51"/>
      <c r="B22" s="135"/>
      <c r="C22" s="39" t="s">
        <v>148</v>
      </c>
      <c r="D22" s="30" t="s">
        <v>62</v>
      </c>
      <c r="E22" s="33">
        <v>3</v>
      </c>
      <c r="F22" s="94"/>
      <c r="H22" s="107">
        <f t="shared" si="3"/>
        <v>0</v>
      </c>
      <c r="I22" s="94">
        <f t="shared" si="4"/>
        <v>0</v>
      </c>
      <c r="J22" s="107">
        <f t="shared" si="5"/>
        <v>0</v>
      </c>
      <c r="K22" s="19"/>
    </row>
    <row r="23" spans="1:11">
      <c r="A23" s="51"/>
      <c r="B23" s="135"/>
      <c r="C23" s="39" t="s">
        <v>149</v>
      </c>
      <c r="D23" s="30" t="s">
        <v>64</v>
      </c>
      <c r="E23" s="33">
        <v>3</v>
      </c>
      <c r="F23" s="94"/>
      <c r="H23" s="107">
        <f t="shared" si="3"/>
        <v>0</v>
      </c>
      <c r="I23" s="94">
        <f t="shared" si="4"/>
        <v>0</v>
      </c>
      <c r="J23" s="107">
        <f t="shared" si="5"/>
        <v>0</v>
      </c>
      <c r="K23" s="19"/>
    </row>
    <row r="24" spans="1:11" ht="15.75" thickBot="1">
      <c r="A24" s="51"/>
      <c r="B24" s="136"/>
      <c r="C24" s="40" t="s">
        <v>150</v>
      </c>
      <c r="D24" s="32" t="s">
        <v>54</v>
      </c>
      <c r="E24" s="34">
        <v>1</v>
      </c>
      <c r="F24" s="95"/>
      <c r="G24" s="27"/>
      <c r="H24" s="108">
        <f>F24+G24*F24</f>
        <v>0</v>
      </c>
      <c r="I24" s="95">
        <f>F24*E24</f>
        <v>0</v>
      </c>
      <c r="J24" s="108">
        <f>H24*E24</f>
        <v>0</v>
      </c>
      <c r="K24" s="19"/>
    </row>
    <row r="25" spans="1:11" ht="31.5" customHeight="1" thickBot="1">
      <c r="B25" s="23"/>
      <c r="C25" s="55"/>
      <c r="D25" s="24"/>
      <c r="E25" s="78"/>
      <c r="F25" s="160" t="s">
        <v>9</v>
      </c>
      <c r="G25" s="161"/>
      <c r="H25" s="162"/>
      <c r="I25" s="126">
        <f>I6+I7+I8+I9+I14</f>
        <v>0</v>
      </c>
      <c r="J25" s="127">
        <f>J6+J7+J8+J9+J14</f>
        <v>0</v>
      </c>
      <c r="K25" s="19"/>
    </row>
    <row r="26" spans="1:11">
      <c r="C26" s="56"/>
      <c r="F26" s="100"/>
      <c r="G26" s="24"/>
      <c r="H26" s="100"/>
      <c r="I26" s="100"/>
      <c r="J26" s="100"/>
    </row>
    <row r="27" spans="1:11">
      <c r="C27" s="56"/>
    </row>
    <row r="28" spans="1:11">
      <c r="C28" s="56"/>
    </row>
    <row r="29" spans="1:11">
      <c r="C29" s="56"/>
    </row>
    <row r="30" spans="1:11">
      <c r="C30" s="56"/>
    </row>
    <row r="31" spans="1:11">
      <c r="C31" s="56"/>
    </row>
    <row r="32" spans="1:11">
      <c r="C32" s="56"/>
    </row>
    <row r="33" spans="3:3">
      <c r="C33" s="56"/>
    </row>
    <row r="34" spans="3:3">
      <c r="C34" s="56"/>
    </row>
    <row r="35" spans="3:3">
      <c r="C35" s="56"/>
    </row>
    <row r="36" spans="3:3">
      <c r="C36" s="56"/>
    </row>
    <row r="37" spans="3:3">
      <c r="C37" s="56"/>
    </row>
    <row r="38" spans="3:3">
      <c r="C38" s="56"/>
    </row>
    <row r="39" spans="3:3">
      <c r="C39" s="56"/>
    </row>
    <row r="40" spans="3:3">
      <c r="C40" s="56"/>
    </row>
    <row r="41" spans="3:3">
      <c r="C41" s="56"/>
    </row>
    <row r="42" spans="3:3">
      <c r="C42" s="56"/>
    </row>
    <row r="43" spans="3:3">
      <c r="C43" s="56"/>
    </row>
    <row r="44" spans="3:3">
      <c r="C44" s="56"/>
    </row>
    <row r="45" spans="3:3">
      <c r="C45" s="56"/>
    </row>
    <row r="46" spans="3:3">
      <c r="C46" s="56"/>
    </row>
    <row r="47" spans="3:3">
      <c r="C47" s="56"/>
    </row>
    <row r="48" spans="3:3">
      <c r="C48" s="56"/>
    </row>
    <row r="49" spans="3:3">
      <c r="C49" s="56"/>
    </row>
    <row r="50" spans="3:3">
      <c r="C50" s="56"/>
    </row>
    <row r="51" spans="3:3">
      <c r="C51" s="56"/>
    </row>
    <row r="52" spans="3:3">
      <c r="C52" s="56"/>
    </row>
    <row r="53" spans="3:3">
      <c r="C53" s="56"/>
    </row>
    <row r="54" spans="3:3">
      <c r="C54" s="56"/>
    </row>
    <row r="55" spans="3:3">
      <c r="C55" s="56"/>
    </row>
    <row r="56" spans="3:3">
      <c r="C56" s="56"/>
    </row>
    <row r="57" spans="3:3">
      <c r="C57" s="56"/>
    </row>
    <row r="58" spans="3:3">
      <c r="C58" s="56"/>
    </row>
    <row r="59" spans="3:3">
      <c r="C59" s="56"/>
    </row>
    <row r="60" spans="3:3">
      <c r="C60" s="56"/>
    </row>
    <row r="61" spans="3:3">
      <c r="C61" s="56"/>
    </row>
    <row r="62" spans="3:3">
      <c r="C62" s="56"/>
    </row>
    <row r="63" spans="3:3">
      <c r="C63" s="56"/>
    </row>
    <row r="64" spans="3:3">
      <c r="C64" s="56"/>
    </row>
    <row r="65" spans="3:3">
      <c r="C65" s="56"/>
    </row>
    <row r="66" spans="3:3">
      <c r="C66" s="56"/>
    </row>
    <row r="67" spans="3:3">
      <c r="C67" s="56"/>
    </row>
    <row r="68" spans="3:3">
      <c r="C68" s="56"/>
    </row>
    <row r="69" spans="3:3">
      <c r="C69" s="56"/>
    </row>
    <row r="70" spans="3:3">
      <c r="C70" s="56"/>
    </row>
    <row r="71" spans="3:3">
      <c r="C71" s="56"/>
    </row>
    <row r="72" spans="3:3">
      <c r="C72" s="56"/>
    </row>
    <row r="73" spans="3:3">
      <c r="C73" s="56"/>
    </row>
    <row r="74" spans="3:3">
      <c r="C74" s="56"/>
    </row>
    <row r="75" spans="3:3">
      <c r="C75" s="56"/>
    </row>
    <row r="76" spans="3:3">
      <c r="C76" s="56"/>
    </row>
    <row r="77" spans="3:3">
      <c r="C77" s="56"/>
    </row>
    <row r="78" spans="3:3">
      <c r="C78" s="56"/>
    </row>
    <row r="79" spans="3:3">
      <c r="C79" s="56"/>
    </row>
    <row r="80" spans="3:3">
      <c r="C80" s="56"/>
    </row>
    <row r="81" spans="3:3">
      <c r="C81" s="56"/>
    </row>
    <row r="82" spans="3:3">
      <c r="C82" s="56"/>
    </row>
    <row r="83" spans="3:3">
      <c r="C83" s="56"/>
    </row>
    <row r="84" spans="3:3">
      <c r="C84" s="56"/>
    </row>
    <row r="85" spans="3:3">
      <c r="C85" s="56"/>
    </row>
    <row r="86" spans="3:3">
      <c r="C86" s="56"/>
    </row>
  </sheetData>
  <mergeCells count="9">
    <mergeCell ref="I4:J4"/>
    <mergeCell ref="B6:B24"/>
    <mergeCell ref="D9:H9"/>
    <mergeCell ref="D14:H14"/>
    <mergeCell ref="F25:H25"/>
    <mergeCell ref="C4:C5"/>
    <mergeCell ref="D4:D5"/>
    <mergeCell ref="E4:E5"/>
    <mergeCell ref="F4:H4"/>
  </mergeCells>
  <pageMargins left="0.7" right="0.7" top="0.75" bottom="0.75" header="0.3" footer="0.3"/>
  <ignoredErrors>
    <ignoredError sqref="C10:C13 C15:C24" twoDigitTextYear="1"/>
    <ignoredError sqref="I9:J9 I14:J1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92A7-1085-4E17-BB02-8C7227B5E656}">
  <dimension ref="A3:K88"/>
  <sheetViews>
    <sheetView topLeftCell="A2" workbookViewId="0">
      <selection activeCell="K34" sqref="K34"/>
    </sheetView>
  </sheetViews>
  <sheetFormatPr defaultRowHeight="15"/>
  <cols>
    <col min="1" max="1" width="9.140625" style="14"/>
    <col min="2" max="2" width="9.140625" style="15"/>
    <col min="3" max="3" width="8.7109375" style="15" customWidth="1"/>
    <col min="4" max="4" width="47.5703125" style="14" customWidth="1"/>
    <col min="5" max="5" width="9.42578125" style="16" customWidth="1"/>
    <col min="6" max="6" width="18.7109375" style="101" customWidth="1"/>
    <col min="7" max="7" width="8.28515625" style="14" customWidth="1"/>
    <col min="8" max="8" width="18.7109375" style="101" customWidth="1"/>
    <col min="9" max="9" width="18.85546875" style="101" customWidth="1"/>
    <col min="10" max="10" width="18.7109375" style="101" customWidth="1"/>
    <col min="11" max="16384" width="9.140625" style="14"/>
  </cols>
  <sheetData>
    <row r="3" spans="1:11" ht="15.75" thickBot="1">
      <c r="C3" s="20"/>
      <c r="D3" s="21"/>
      <c r="E3" s="22"/>
      <c r="F3" s="88"/>
      <c r="G3" s="21"/>
      <c r="H3" s="88"/>
      <c r="I3" s="88"/>
      <c r="J3" s="88"/>
    </row>
    <row r="4" spans="1:11" ht="30.75" customHeight="1">
      <c r="B4" s="18"/>
      <c r="C4" s="153" t="s">
        <v>10</v>
      </c>
      <c r="D4" s="155" t="s">
        <v>11</v>
      </c>
      <c r="E4" s="145" t="s">
        <v>12</v>
      </c>
      <c r="F4" s="157" t="s">
        <v>13</v>
      </c>
      <c r="G4" s="158"/>
      <c r="H4" s="159"/>
      <c r="I4" s="142" t="s">
        <v>0</v>
      </c>
      <c r="J4" s="130"/>
      <c r="K4" s="19"/>
    </row>
    <row r="5" spans="1:11" ht="15.75" thickBot="1">
      <c r="B5" s="77"/>
      <c r="C5" s="154"/>
      <c r="D5" s="156"/>
      <c r="E5" s="146"/>
      <c r="F5" s="89" t="s">
        <v>14</v>
      </c>
      <c r="G5" s="26" t="s">
        <v>15</v>
      </c>
      <c r="H5" s="102" t="s">
        <v>2</v>
      </c>
      <c r="I5" s="114" t="s">
        <v>1</v>
      </c>
      <c r="J5" s="102" t="s">
        <v>2</v>
      </c>
      <c r="K5" s="19"/>
    </row>
    <row r="6" spans="1:11">
      <c r="A6" s="51"/>
      <c r="B6" s="134" t="s">
        <v>151</v>
      </c>
      <c r="C6" s="41" t="s">
        <v>152</v>
      </c>
      <c r="D6" s="42" t="s">
        <v>153</v>
      </c>
      <c r="E6" s="43">
        <v>2</v>
      </c>
      <c r="F6" s="90"/>
      <c r="G6" s="44"/>
      <c r="H6" s="103">
        <f>F6+G6*F6</f>
        <v>0</v>
      </c>
      <c r="I6" s="90">
        <f>F6*E6</f>
        <v>0</v>
      </c>
      <c r="J6" s="103">
        <f>H6*E6</f>
        <v>0</v>
      </c>
      <c r="K6" s="19"/>
    </row>
    <row r="7" spans="1:11">
      <c r="A7" s="76"/>
      <c r="B7" s="135"/>
      <c r="C7" s="10" t="s">
        <v>154</v>
      </c>
      <c r="D7" s="11" t="s">
        <v>155</v>
      </c>
      <c r="E7" s="12">
        <v>1</v>
      </c>
      <c r="F7" s="91"/>
      <c r="G7" s="45"/>
      <c r="H7" s="104">
        <f>F7+G7*F7</f>
        <v>0</v>
      </c>
      <c r="I7" s="91">
        <f>F7*E7</f>
        <v>0</v>
      </c>
      <c r="J7" s="104">
        <f>H7*E7</f>
        <v>0</v>
      </c>
      <c r="K7" s="19"/>
    </row>
    <row r="8" spans="1:11">
      <c r="A8" s="76"/>
      <c r="B8" s="135"/>
      <c r="C8" s="10" t="s">
        <v>156</v>
      </c>
      <c r="D8" s="11" t="s">
        <v>157</v>
      </c>
      <c r="E8" s="12">
        <v>1</v>
      </c>
      <c r="F8" s="91"/>
      <c r="G8" s="45"/>
      <c r="H8" s="104">
        <f>F8+G8*F8</f>
        <v>0</v>
      </c>
      <c r="I8" s="91">
        <f>F8*E8</f>
        <v>0</v>
      </c>
      <c r="J8" s="104">
        <f>H8*E8</f>
        <v>0</v>
      </c>
      <c r="K8" s="19"/>
    </row>
    <row r="9" spans="1:11">
      <c r="A9" s="76"/>
      <c r="B9" s="135"/>
      <c r="C9" s="10" t="s">
        <v>158</v>
      </c>
      <c r="D9" s="11" t="s">
        <v>159</v>
      </c>
      <c r="E9" s="12">
        <v>1</v>
      </c>
      <c r="F9" s="91"/>
      <c r="G9" s="45"/>
      <c r="H9" s="104">
        <f>F9+G9*F9</f>
        <v>0</v>
      </c>
      <c r="I9" s="91">
        <f>F9*E9</f>
        <v>0</v>
      </c>
      <c r="J9" s="104">
        <f>H9*E9</f>
        <v>0</v>
      </c>
      <c r="K9" s="19"/>
    </row>
    <row r="10" spans="1:11" ht="15.75" thickBot="1">
      <c r="A10" s="51"/>
      <c r="B10" s="135"/>
      <c r="C10" s="47" t="s">
        <v>160</v>
      </c>
      <c r="D10" s="48" t="s">
        <v>161</v>
      </c>
      <c r="E10" s="49">
        <v>1</v>
      </c>
      <c r="F10" s="92"/>
      <c r="G10" s="50"/>
      <c r="H10" s="105">
        <f>F10+G10*F10</f>
        <v>0</v>
      </c>
      <c r="I10" s="92">
        <f>F10*E10</f>
        <v>0</v>
      </c>
      <c r="J10" s="105">
        <f>H10*E10</f>
        <v>0</v>
      </c>
      <c r="K10" s="19"/>
    </row>
    <row r="11" spans="1:11">
      <c r="A11" s="51"/>
      <c r="B11" s="135"/>
      <c r="C11" s="9" t="s">
        <v>162</v>
      </c>
      <c r="D11" s="147" t="s">
        <v>24</v>
      </c>
      <c r="E11" s="148"/>
      <c r="F11" s="148"/>
      <c r="G11" s="148"/>
      <c r="H11" s="149"/>
      <c r="I11" s="115">
        <f>SUM(I12:I14)</f>
        <v>0</v>
      </c>
      <c r="J11" s="120">
        <f>SUM(J12:J14)</f>
        <v>0</v>
      </c>
      <c r="K11" s="19"/>
    </row>
    <row r="12" spans="1:11">
      <c r="A12" s="51"/>
      <c r="B12" s="135"/>
      <c r="C12" s="38" t="s">
        <v>163</v>
      </c>
      <c r="D12" s="35" t="s">
        <v>26</v>
      </c>
      <c r="E12" s="36">
        <v>6</v>
      </c>
      <c r="F12" s="93"/>
      <c r="G12" s="25"/>
      <c r="H12" s="106">
        <f>F12+G12*F12</f>
        <v>0</v>
      </c>
      <c r="I12" s="93">
        <f>F12*E12</f>
        <v>0</v>
      </c>
      <c r="J12" s="106">
        <f>H12*E12</f>
        <v>0</v>
      </c>
      <c r="K12" s="19"/>
    </row>
    <row r="13" spans="1:11">
      <c r="A13" s="51"/>
      <c r="B13" s="135"/>
      <c r="C13" s="39" t="s">
        <v>164</v>
      </c>
      <c r="D13" s="28" t="s">
        <v>28</v>
      </c>
      <c r="E13" s="33">
        <v>4</v>
      </c>
      <c r="F13" s="94"/>
      <c r="H13" s="107">
        <f>F13+G13*F13</f>
        <v>0</v>
      </c>
      <c r="I13" s="94">
        <f>F13*E13</f>
        <v>0</v>
      </c>
      <c r="J13" s="107">
        <f>H13*E13</f>
        <v>0</v>
      </c>
      <c r="K13" s="19"/>
    </row>
    <row r="14" spans="1:11" ht="15.75" thickBot="1">
      <c r="A14" s="51"/>
      <c r="B14" s="135"/>
      <c r="C14" s="40" t="s">
        <v>165</v>
      </c>
      <c r="D14" s="29" t="s">
        <v>36</v>
      </c>
      <c r="E14" s="34">
        <v>1</v>
      </c>
      <c r="F14" s="95"/>
      <c r="G14" s="27"/>
      <c r="H14" s="108">
        <f t="shared" ref="H14" si="0">F14+G14*F14</f>
        <v>0</v>
      </c>
      <c r="I14" s="95">
        <f t="shared" ref="I14" si="1">F14*E14</f>
        <v>0</v>
      </c>
      <c r="J14" s="108">
        <f t="shared" ref="J14" si="2">H14*E14</f>
        <v>0</v>
      </c>
      <c r="K14" s="19"/>
    </row>
    <row r="15" spans="1:11">
      <c r="A15" s="51"/>
      <c r="B15" s="135"/>
      <c r="C15" s="46" t="s">
        <v>166</v>
      </c>
      <c r="D15" s="150" t="s">
        <v>42</v>
      </c>
      <c r="E15" s="151"/>
      <c r="F15" s="151"/>
      <c r="G15" s="151"/>
      <c r="H15" s="152"/>
      <c r="I15" s="116">
        <f>SUM(I16:I24)</f>
        <v>0</v>
      </c>
      <c r="J15" s="121">
        <f>SUM(J16:J24)</f>
        <v>0</v>
      </c>
      <c r="K15" s="19"/>
    </row>
    <row r="16" spans="1:11" ht="15" customHeight="1">
      <c r="A16" s="51"/>
      <c r="B16" s="135"/>
      <c r="C16" s="57" t="s">
        <v>167</v>
      </c>
      <c r="D16" s="37" t="s">
        <v>168</v>
      </c>
      <c r="E16" s="36">
        <v>2</v>
      </c>
      <c r="F16" s="93"/>
      <c r="G16" s="24"/>
      <c r="H16" s="106">
        <f>F16+G16*F16</f>
        <v>0</v>
      </c>
      <c r="I16" s="93">
        <f>F16*E16</f>
        <v>0</v>
      </c>
      <c r="J16" s="106">
        <f>H16*E16</f>
        <v>0</v>
      </c>
      <c r="K16" s="19"/>
    </row>
    <row r="17" spans="1:11" ht="90">
      <c r="A17" s="51"/>
      <c r="B17" s="135"/>
      <c r="C17" s="59" t="s">
        <v>169</v>
      </c>
      <c r="D17" s="30" t="s">
        <v>170</v>
      </c>
      <c r="E17" s="33">
        <v>1</v>
      </c>
      <c r="F17" s="117"/>
      <c r="G17" s="79"/>
      <c r="H17" s="109">
        <f t="shared" ref="H17:H23" si="3">F17+G17*F17</f>
        <v>0</v>
      </c>
      <c r="I17" s="117">
        <f t="shared" ref="I17:I23" si="4">F17*E17</f>
        <v>0</v>
      </c>
      <c r="J17" s="109">
        <f t="shared" ref="J17:J23" si="5">H17*E17</f>
        <v>0</v>
      </c>
      <c r="K17" s="19"/>
    </row>
    <row r="18" spans="1:11">
      <c r="A18" s="51"/>
      <c r="B18" s="135"/>
      <c r="C18" s="59" t="s">
        <v>171</v>
      </c>
      <c r="D18" s="30" t="s">
        <v>172</v>
      </c>
      <c r="E18" s="33">
        <v>1</v>
      </c>
      <c r="F18" s="94"/>
      <c r="H18" s="107">
        <f t="shared" si="3"/>
        <v>0</v>
      </c>
      <c r="I18" s="94">
        <f t="shared" si="4"/>
        <v>0</v>
      </c>
      <c r="J18" s="107">
        <f t="shared" si="5"/>
        <v>0</v>
      </c>
      <c r="K18" s="19"/>
    </row>
    <row r="19" spans="1:11" ht="30">
      <c r="A19" s="51"/>
      <c r="B19" s="135"/>
      <c r="C19" s="58" t="s">
        <v>173</v>
      </c>
      <c r="D19" s="31" t="s">
        <v>56</v>
      </c>
      <c r="E19" s="33">
        <v>1</v>
      </c>
      <c r="F19" s="94"/>
      <c r="H19" s="109">
        <f t="shared" si="3"/>
        <v>0</v>
      </c>
      <c r="I19" s="117">
        <f t="shared" si="4"/>
        <v>0</v>
      </c>
      <c r="J19" s="109">
        <f t="shared" si="5"/>
        <v>0</v>
      </c>
      <c r="K19" s="19"/>
    </row>
    <row r="20" spans="1:11">
      <c r="A20" s="51"/>
      <c r="B20" s="135"/>
      <c r="C20" s="59" t="s">
        <v>174</v>
      </c>
      <c r="D20" s="30" t="s">
        <v>58</v>
      </c>
      <c r="E20" s="33">
        <v>1</v>
      </c>
      <c r="F20" s="94"/>
      <c r="H20" s="107">
        <f t="shared" si="3"/>
        <v>0</v>
      </c>
      <c r="I20" s="94">
        <f t="shared" si="4"/>
        <v>0</v>
      </c>
      <c r="J20" s="107">
        <f t="shared" si="5"/>
        <v>0</v>
      </c>
      <c r="K20" s="19"/>
    </row>
    <row r="21" spans="1:11">
      <c r="A21" s="51"/>
      <c r="B21" s="135"/>
      <c r="C21" s="39" t="s">
        <v>175</v>
      </c>
      <c r="D21" s="30" t="s">
        <v>60</v>
      </c>
      <c r="E21" s="33">
        <v>1</v>
      </c>
      <c r="F21" s="94"/>
      <c r="H21" s="107">
        <f t="shared" si="3"/>
        <v>0</v>
      </c>
      <c r="I21" s="94">
        <f t="shared" si="4"/>
        <v>0</v>
      </c>
      <c r="J21" s="107">
        <f t="shared" si="5"/>
        <v>0</v>
      </c>
      <c r="K21" s="19"/>
    </row>
    <row r="22" spans="1:11">
      <c r="A22" s="51"/>
      <c r="B22" s="135"/>
      <c r="C22" s="39" t="s">
        <v>176</v>
      </c>
      <c r="D22" s="30" t="s">
        <v>62</v>
      </c>
      <c r="E22" s="33">
        <v>3</v>
      </c>
      <c r="F22" s="94"/>
      <c r="H22" s="107">
        <f t="shared" si="3"/>
        <v>0</v>
      </c>
      <c r="I22" s="94">
        <f t="shared" si="4"/>
        <v>0</v>
      </c>
      <c r="J22" s="107">
        <f t="shared" si="5"/>
        <v>0</v>
      </c>
      <c r="K22" s="19"/>
    </row>
    <row r="23" spans="1:11">
      <c r="A23" s="51"/>
      <c r="B23" s="135"/>
      <c r="C23" s="39" t="s">
        <v>177</v>
      </c>
      <c r="D23" s="30" t="s">
        <v>64</v>
      </c>
      <c r="E23" s="33">
        <v>3</v>
      </c>
      <c r="F23" s="94"/>
      <c r="H23" s="107">
        <f t="shared" si="3"/>
        <v>0</v>
      </c>
      <c r="I23" s="94">
        <f t="shared" si="4"/>
        <v>0</v>
      </c>
      <c r="J23" s="107">
        <f t="shared" si="5"/>
        <v>0</v>
      </c>
      <c r="K23" s="19"/>
    </row>
    <row r="24" spans="1:11" ht="15.75" thickBot="1">
      <c r="A24" s="51"/>
      <c r="B24" s="135"/>
      <c r="C24" s="40" t="s">
        <v>178</v>
      </c>
      <c r="D24" s="32" t="s">
        <v>54</v>
      </c>
      <c r="E24" s="34">
        <v>1</v>
      </c>
      <c r="F24" s="95"/>
      <c r="G24" s="27"/>
      <c r="H24" s="108">
        <f>F24+G24*F24</f>
        <v>0</v>
      </c>
      <c r="I24" s="95">
        <f>F24*E24</f>
        <v>0</v>
      </c>
      <c r="J24" s="108">
        <f>H24*E24</f>
        <v>0</v>
      </c>
      <c r="K24" s="19"/>
    </row>
    <row r="25" spans="1:11">
      <c r="A25" s="51"/>
      <c r="B25" s="135"/>
      <c r="C25" s="63" t="s">
        <v>179</v>
      </c>
      <c r="D25" s="131" t="s">
        <v>116</v>
      </c>
      <c r="E25" s="132"/>
      <c r="F25" s="132"/>
      <c r="G25" s="132"/>
      <c r="H25" s="133"/>
      <c r="I25" s="115">
        <f>SUM(I26:I27)</f>
        <v>0</v>
      </c>
      <c r="J25" s="120">
        <f>SUM(J26:J27)</f>
        <v>0</v>
      </c>
      <c r="K25" s="19"/>
    </row>
    <row r="26" spans="1:11">
      <c r="A26" s="51"/>
      <c r="B26" s="135"/>
      <c r="C26" s="64" t="s">
        <v>180</v>
      </c>
      <c r="D26" s="52" t="s">
        <v>118</v>
      </c>
      <c r="E26" s="36">
        <v>1</v>
      </c>
      <c r="F26" s="96"/>
      <c r="G26" s="24"/>
      <c r="H26" s="110">
        <f>F26+G26*F26</f>
        <v>0</v>
      </c>
      <c r="I26" s="93">
        <f>F26*E26</f>
        <v>0</v>
      </c>
      <c r="J26" s="106">
        <f>H26*E26</f>
        <v>0</v>
      </c>
      <c r="K26" s="19"/>
    </row>
    <row r="27" spans="1:11" ht="15.75" thickBot="1">
      <c r="A27" s="51"/>
      <c r="B27" s="136"/>
      <c r="C27" s="61" t="s">
        <v>181</v>
      </c>
      <c r="D27" s="54" t="s">
        <v>120</v>
      </c>
      <c r="E27" s="34">
        <v>1</v>
      </c>
      <c r="F27" s="98"/>
      <c r="G27" s="27"/>
      <c r="H27" s="110">
        <f>F27+G27*F27</f>
        <v>0</v>
      </c>
      <c r="I27" s="93">
        <f>F27*E27</f>
        <v>0</v>
      </c>
      <c r="J27" s="106">
        <f>H27*E27</f>
        <v>0</v>
      </c>
      <c r="K27" s="19"/>
    </row>
    <row r="28" spans="1:11" ht="31.5" customHeight="1" thickBot="1">
      <c r="B28" s="23"/>
      <c r="C28" s="55"/>
      <c r="D28" s="24"/>
      <c r="E28" s="78"/>
      <c r="F28" s="137" t="s">
        <v>9</v>
      </c>
      <c r="G28" s="138"/>
      <c r="H28" s="139"/>
      <c r="I28" s="119">
        <f>SUM(I6+I7+I8+I9+I10+I11+I15+I25)</f>
        <v>0</v>
      </c>
      <c r="J28" s="123">
        <f>SUM(J6+J7+J8+J9+J10+J11+J15+J25)</f>
        <v>0</v>
      </c>
      <c r="K28" s="19"/>
    </row>
    <row r="29" spans="1:11">
      <c r="C29" s="56"/>
      <c r="F29" s="100"/>
      <c r="G29" s="24"/>
      <c r="H29" s="100"/>
      <c r="I29" s="100"/>
      <c r="J29" s="100"/>
    </row>
    <row r="30" spans="1:11">
      <c r="C30" s="56"/>
    </row>
    <row r="31" spans="1:11">
      <c r="C31" s="56"/>
    </row>
    <row r="32" spans="1:11">
      <c r="C32" s="56"/>
    </row>
    <row r="33" spans="3:3">
      <c r="C33" s="56"/>
    </row>
    <row r="34" spans="3:3">
      <c r="C34" s="56"/>
    </row>
    <row r="35" spans="3:3">
      <c r="C35" s="56"/>
    </row>
    <row r="36" spans="3:3">
      <c r="C36" s="56"/>
    </row>
    <row r="37" spans="3:3">
      <c r="C37" s="56"/>
    </row>
    <row r="38" spans="3:3">
      <c r="C38" s="56"/>
    </row>
    <row r="39" spans="3:3">
      <c r="C39" s="56"/>
    </row>
    <row r="40" spans="3:3">
      <c r="C40" s="56"/>
    </row>
    <row r="41" spans="3:3">
      <c r="C41" s="56"/>
    </row>
    <row r="42" spans="3:3">
      <c r="C42" s="56"/>
    </row>
    <row r="43" spans="3:3">
      <c r="C43" s="56"/>
    </row>
    <row r="44" spans="3:3">
      <c r="C44" s="56"/>
    </row>
    <row r="45" spans="3:3">
      <c r="C45" s="56"/>
    </row>
    <row r="46" spans="3:3">
      <c r="C46" s="56"/>
    </row>
    <row r="47" spans="3:3">
      <c r="C47" s="56"/>
    </row>
    <row r="48" spans="3:3">
      <c r="C48" s="56"/>
    </row>
    <row r="49" spans="3:3">
      <c r="C49" s="56"/>
    </row>
    <row r="50" spans="3:3">
      <c r="C50" s="56"/>
    </row>
    <row r="51" spans="3:3">
      <c r="C51" s="56"/>
    </row>
    <row r="52" spans="3:3">
      <c r="C52" s="56"/>
    </row>
    <row r="53" spans="3:3">
      <c r="C53" s="56"/>
    </row>
    <row r="54" spans="3:3">
      <c r="C54" s="56"/>
    </row>
    <row r="55" spans="3:3">
      <c r="C55" s="56"/>
    </row>
    <row r="56" spans="3:3">
      <c r="C56" s="56"/>
    </row>
    <row r="57" spans="3:3">
      <c r="C57" s="56"/>
    </row>
    <row r="58" spans="3:3">
      <c r="C58" s="56"/>
    </row>
    <row r="59" spans="3:3">
      <c r="C59" s="56"/>
    </row>
    <row r="60" spans="3:3">
      <c r="C60" s="56"/>
    </row>
    <row r="61" spans="3:3">
      <c r="C61" s="56"/>
    </row>
    <row r="62" spans="3:3">
      <c r="C62" s="56"/>
    </row>
    <row r="63" spans="3:3">
      <c r="C63" s="56"/>
    </row>
    <row r="64" spans="3:3">
      <c r="C64" s="56"/>
    </row>
    <row r="65" spans="3:3">
      <c r="C65" s="56"/>
    </row>
    <row r="66" spans="3:3">
      <c r="C66" s="56"/>
    </row>
    <row r="67" spans="3:3">
      <c r="C67" s="56"/>
    </row>
    <row r="68" spans="3:3">
      <c r="C68" s="56"/>
    </row>
    <row r="69" spans="3:3">
      <c r="C69" s="56"/>
    </row>
    <row r="70" spans="3:3">
      <c r="C70" s="56"/>
    </row>
    <row r="71" spans="3:3">
      <c r="C71" s="56"/>
    </row>
    <row r="72" spans="3:3">
      <c r="C72" s="56"/>
    </row>
    <row r="73" spans="3:3">
      <c r="C73" s="56"/>
    </row>
    <row r="74" spans="3:3">
      <c r="C74" s="56"/>
    </row>
    <row r="75" spans="3:3">
      <c r="C75" s="56"/>
    </row>
    <row r="76" spans="3:3">
      <c r="C76" s="56"/>
    </row>
    <row r="77" spans="3:3">
      <c r="C77" s="56"/>
    </row>
    <row r="78" spans="3:3">
      <c r="C78" s="56"/>
    </row>
    <row r="79" spans="3:3">
      <c r="C79" s="56"/>
    </row>
    <row r="80" spans="3:3">
      <c r="C80" s="56"/>
    </row>
    <row r="81" spans="3:3">
      <c r="C81" s="56"/>
    </row>
    <row r="82" spans="3:3">
      <c r="C82" s="56"/>
    </row>
    <row r="83" spans="3:3">
      <c r="C83" s="56"/>
    </row>
    <row r="84" spans="3:3">
      <c r="C84" s="56"/>
    </row>
    <row r="85" spans="3:3">
      <c r="C85" s="56"/>
    </row>
    <row r="86" spans="3:3">
      <c r="C86" s="56"/>
    </row>
    <row r="87" spans="3:3">
      <c r="C87" s="56"/>
    </row>
    <row r="88" spans="3:3">
      <c r="C88" s="56"/>
    </row>
  </sheetData>
  <mergeCells count="10">
    <mergeCell ref="I4:J4"/>
    <mergeCell ref="B6:B27"/>
    <mergeCell ref="D11:H11"/>
    <mergeCell ref="D15:H15"/>
    <mergeCell ref="D25:H25"/>
    <mergeCell ref="F28:H28"/>
    <mergeCell ref="C4:C5"/>
    <mergeCell ref="D4:D5"/>
    <mergeCell ref="E4:E5"/>
    <mergeCell ref="F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4928DDDE135C4FA2AF3C6A6623A144" ma:contentTypeVersion="19" ma:contentTypeDescription="Utwórz nowy dokument." ma:contentTypeScope="" ma:versionID="9bc4c50cdd6ad78c6561e59d6f49b882">
  <xsd:schema xmlns:xsd="http://www.w3.org/2001/XMLSchema" xmlns:xs="http://www.w3.org/2001/XMLSchema" xmlns:p="http://schemas.microsoft.com/office/2006/metadata/properties" xmlns:ns2="62aa96a1-28d7-4f6e-abe1-eb742b07dca7" xmlns:ns3="61d1a561-b638-4e50-8ed1-29ec5a36b940" targetNamespace="http://schemas.microsoft.com/office/2006/metadata/properties" ma:root="true" ma:fieldsID="386f75b9fe6685800f202cde49418a4d" ns2:_="" ns3:_="">
    <xsd:import namespace="62aa96a1-28d7-4f6e-abe1-eb742b07dca7"/>
    <xsd:import namespace="61d1a561-b638-4e50-8ed1-29ec5a36b9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obraz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aa96a1-28d7-4f6e-abe1-eb742b07dc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obraz" ma:index="21" nillable="true" ma:displayName="obraz" ma:format="Thumbnail" ma:internalName="obraz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Tagi obrazów" ma:readOnly="false" ma:fieldId="{5cf76f15-5ced-4ddc-b409-7134ff3c332f}" ma:taxonomyMulti="true" ma:sspId="df511b4e-3975-49a1-a2ef-7f1de735e9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1a561-b638-4e50-8ed1-29ec5a36b94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9f417ad-650f-4e20-b6a4-91cb81df5269}" ma:internalName="TaxCatchAll" ma:showField="CatchAllData" ma:web="61d1a561-b638-4e50-8ed1-29ec5a36b9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aa96a1-28d7-4f6e-abe1-eb742b07dca7">
      <Terms xmlns="http://schemas.microsoft.com/office/infopath/2007/PartnerControls"/>
    </lcf76f155ced4ddcb4097134ff3c332f>
    <obraz xmlns="62aa96a1-28d7-4f6e-abe1-eb742b07dca7" xsi:nil="true"/>
    <TaxCatchAll xmlns="61d1a561-b638-4e50-8ed1-29ec5a36b940" xsi:nil="true"/>
  </documentManagement>
</p:properties>
</file>

<file path=customXml/itemProps1.xml><?xml version="1.0" encoding="utf-8"?>
<ds:datastoreItem xmlns:ds="http://schemas.openxmlformats.org/officeDocument/2006/customXml" ds:itemID="{916900AA-3857-4F2B-A4C9-1FA0CBD7446A}"/>
</file>

<file path=customXml/itemProps2.xml><?xml version="1.0" encoding="utf-8"?>
<ds:datastoreItem xmlns:ds="http://schemas.openxmlformats.org/officeDocument/2006/customXml" ds:itemID="{1B014ACC-E45C-408B-BABE-70A9389A177B}"/>
</file>

<file path=customXml/itemProps3.xml><?xml version="1.0" encoding="utf-8"?>
<ds:datastoreItem xmlns:ds="http://schemas.openxmlformats.org/officeDocument/2006/customXml" ds:itemID="{373BC302-5430-4F0F-BD9F-794BE157FB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Magdalena Sala</dc:creator>
  <cp:keywords/>
  <dc:description/>
  <cp:lastModifiedBy>Monika Marek | MCN Cogiteon</cp:lastModifiedBy>
  <cp:revision/>
  <dcterms:created xsi:type="dcterms:W3CDTF">2023-05-25T12:19:38Z</dcterms:created>
  <dcterms:modified xsi:type="dcterms:W3CDTF">2023-07-07T11:21:11Z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0x010100054928DDDE135C4FA2AF3C6A6623A144</vt:lpwstr>
  </property>
  <property fmtid="{D5CDD505-2E9C-101B-9397-08002B2CF9AE}" pid="3" name="MediaServiceImageTags">
    <vt:lpwstr/>
  </property>
</Properties>
</file>