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teriały medyczne 2024\"/>
    </mc:Choice>
  </mc:AlternateContent>
  <xr:revisionPtr revIDLastSave="0" documentId="13_ncr:1_{9D621215-488D-429F-9317-E946438AA863}" xr6:coauthVersionLast="47" xr6:coauthVersionMax="47" xr10:uidLastSave="{00000000-0000-0000-0000-000000000000}"/>
  <bookViews>
    <workbookView xWindow="-120" yWindow="-120" windowWidth="29040" windowHeight="15720" tabRatio="964" xr2:uid="{8ADA83CE-5BDA-47A7-80E4-1FCC87D158A1}"/>
  </bookViews>
  <sheets>
    <sheet name="1. Rękawice medyczne" sheetId="15" r:id="rId1"/>
    <sheet name="2. Rękawice medyczne jałowe" sheetId="20" r:id="rId2"/>
    <sheet name="3. Jedn. sprzęt medyczny " sheetId="7" r:id="rId3"/>
    <sheet name="4. Opatrunki" sheetId="9" r:id="rId4"/>
    <sheet name="5. Artykuły medyczne" sheetId="16" r:id="rId5"/>
    <sheet name="6. Pokrowce na zwłoki" sheetId="17" r:id="rId6"/>
    <sheet name="7. Worki na odpady medyczne" sheetId="19" r:id="rId7"/>
  </sheets>
  <definedNames>
    <definedName name="_xlnm.Print_Area" localSheetId="0">'1. Rękawice medyczne'!$A$1:$I$16</definedName>
    <definedName name="_xlnm.Print_Area" localSheetId="2">'3. Jedn. sprzęt medyczny '!$A$1:$I$55</definedName>
    <definedName name="_xlnm.Print_Area" localSheetId="3">'4. Opatrunki'!$A$1:$I$34</definedName>
    <definedName name="_xlnm.Print_Area" localSheetId="4">'5. Artykuły medyczne'!$A$1:$I$29</definedName>
    <definedName name="_xlnm.Print_Area" localSheetId="5">'6. Pokrowce na zwłoki'!$A$1:$I$20</definedName>
    <definedName name="_xlnm.Print_Area" localSheetId="6">'7. Worki na odpady medyczne'!$A$1:$I$20</definedName>
  </definedNames>
  <calcPr calcId="181029"/>
</workbook>
</file>

<file path=xl/calcChain.xml><?xml version="1.0" encoding="utf-8"?>
<calcChain xmlns="http://schemas.openxmlformats.org/spreadsheetml/2006/main">
  <c r="H6" i="7" l="1"/>
  <c r="F6" i="7"/>
  <c r="I6" i="7" s="1"/>
  <c r="H4" i="7"/>
  <c r="H5" i="7"/>
  <c r="H7" i="7"/>
  <c r="H8" i="7"/>
  <c r="H9" i="7"/>
  <c r="H40" i="7" s="1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F4" i="7"/>
  <c r="I4" i="7"/>
  <c r="F5" i="7"/>
  <c r="I5" i="7" s="1"/>
  <c r="F7" i="7"/>
  <c r="I7" i="7"/>
  <c r="F8" i="7"/>
  <c r="I8" i="7" s="1"/>
  <c r="F9" i="7"/>
  <c r="I9" i="7"/>
  <c r="F10" i="7"/>
  <c r="I10" i="7"/>
  <c r="F11" i="7"/>
  <c r="I11" i="7"/>
  <c r="F12" i="7"/>
  <c r="I12" i="7" s="1"/>
  <c r="F13" i="7"/>
  <c r="I13" i="7"/>
  <c r="F14" i="7"/>
  <c r="I14" i="7"/>
  <c r="F15" i="7"/>
  <c r="I15" i="7"/>
  <c r="F16" i="7"/>
  <c r="I16" i="7" s="1"/>
  <c r="F17" i="7"/>
  <c r="I17" i="7"/>
  <c r="F18" i="7"/>
  <c r="I18" i="7"/>
  <c r="F19" i="7"/>
  <c r="I19" i="7"/>
  <c r="F20" i="7"/>
  <c r="I20" i="7" s="1"/>
  <c r="F21" i="7"/>
  <c r="I21" i="7"/>
  <c r="F22" i="7"/>
  <c r="I22" i="7"/>
  <c r="F23" i="7"/>
  <c r="I23" i="7"/>
  <c r="F24" i="7"/>
  <c r="I24" i="7" s="1"/>
  <c r="F25" i="7"/>
  <c r="I25" i="7"/>
  <c r="F26" i="7"/>
  <c r="I26" i="7"/>
  <c r="F27" i="7"/>
  <c r="I27" i="7"/>
  <c r="F28" i="7"/>
  <c r="I28" i="7" s="1"/>
  <c r="F29" i="7"/>
  <c r="I29" i="7"/>
  <c r="F30" i="7"/>
  <c r="I30" i="7"/>
  <c r="F31" i="7"/>
  <c r="I31" i="7"/>
  <c r="F32" i="7"/>
  <c r="I32" i="7" s="1"/>
  <c r="F33" i="7"/>
  <c r="I33" i="7"/>
  <c r="F34" i="7"/>
  <c r="I34" i="7"/>
  <c r="F35" i="7"/>
  <c r="I35" i="7"/>
  <c r="F36" i="7"/>
  <c r="I36" i="7" s="1"/>
  <c r="F37" i="7"/>
  <c r="I37" i="7"/>
  <c r="F38" i="7"/>
  <c r="I38" i="7"/>
  <c r="F39" i="7"/>
  <c r="I39" i="7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F4" i="9"/>
  <c r="I4" i="9"/>
  <c r="F5" i="9"/>
  <c r="I5" i="9"/>
  <c r="F6" i="9"/>
  <c r="I6" i="9" s="1"/>
  <c r="F7" i="9"/>
  <c r="I7" i="9"/>
  <c r="F8" i="9"/>
  <c r="I8" i="9"/>
  <c r="F9" i="9"/>
  <c r="I9" i="9"/>
  <c r="F10" i="9"/>
  <c r="I10" i="9" s="1"/>
  <c r="F11" i="9"/>
  <c r="I11" i="9"/>
  <c r="F12" i="9"/>
  <c r="I12" i="9"/>
  <c r="F13" i="9"/>
  <c r="I13" i="9"/>
  <c r="F14" i="9"/>
  <c r="I14" i="9" s="1"/>
  <c r="F15" i="9"/>
  <c r="I15" i="9"/>
  <c r="F16" i="9"/>
  <c r="I16" i="9"/>
  <c r="F17" i="9"/>
  <c r="I17" i="9"/>
  <c r="F18" i="9"/>
  <c r="I18" i="9" s="1"/>
  <c r="H3" i="9"/>
  <c r="F3" i="9"/>
  <c r="I3" i="9"/>
  <c r="H3" i="7"/>
  <c r="F3" i="7"/>
  <c r="I3" i="7" s="1"/>
  <c r="H3" i="20"/>
  <c r="H4" i="20" s="1"/>
  <c r="F3" i="20"/>
  <c r="I3" i="20" s="1"/>
  <c r="I4" i="20" s="1"/>
  <c r="H3" i="15"/>
  <c r="H4" i="15" s="1"/>
  <c r="F3" i="15"/>
  <c r="I3" i="15" s="1"/>
  <c r="I4" i="15" s="1"/>
  <c r="H4" i="19"/>
  <c r="F4" i="19"/>
  <c r="I4" i="19"/>
  <c r="H3" i="19"/>
  <c r="F3" i="19"/>
  <c r="I3" i="19" s="1"/>
  <c r="H4" i="17"/>
  <c r="H3" i="17"/>
  <c r="F4" i="17"/>
  <c r="I4" i="17" s="1"/>
  <c r="F3" i="17"/>
  <c r="I3" i="17" s="1"/>
  <c r="H4" i="16"/>
  <c r="H5" i="16"/>
  <c r="H6" i="16"/>
  <c r="H7" i="16"/>
  <c r="H8" i="16"/>
  <c r="H9" i="16"/>
  <c r="H10" i="16"/>
  <c r="H11" i="16"/>
  <c r="H12" i="16"/>
  <c r="H13" i="16"/>
  <c r="H3" i="16"/>
  <c r="F6" i="16"/>
  <c r="I6" i="16"/>
  <c r="F4" i="16"/>
  <c r="I4" i="16" s="1"/>
  <c r="F5" i="16"/>
  <c r="I5" i="16" s="1"/>
  <c r="F7" i="16"/>
  <c r="I7" i="16"/>
  <c r="F8" i="16"/>
  <c r="I8" i="16"/>
  <c r="F9" i="16"/>
  <c r="I9" i="16" s="1"/>
  <c r="F10" i="16"/>
  <c r="I10" i="16" s="1"/>
  <c r="F11" i="16"/>
  <c r="I11" i="16" s="1"/>
  <c r="F12" i="16"/>
  <c r="I12" i="16"/>
  <c r="F13" i="16"/>
  <c r="I13" i="16" s="1"/>
  <c r="F3" i="16"/>
  <c r="I3" i="16" s="1"/>
  <c r="I5" i="19" l="1"/>
  <c r="H5" i="19"/>
  <c r="H19" i="9"/>
  <c r="I19" i="9"/>
  <c r="I40" i="7"/>
  <c r="H5" i="17"/>
  <c r="I5" i="17"/>
  <c r="H14" i="16"/>
  <c r="I14" i="16"/>
</calcChain>
</file>

<file path=xl/sharedStrings.xml><?xml version="1.0" encoding="utf-8"?>
<sst xmlns="http://schemas.openxmlformats.org/spreadsheetml/2006/main" count="319" uniqueCount="126">
  <si>
    <t>Op.</t>
  </si>
  <si>
    <t>Jednostka miary</t>
  </si>
  <si>
    <t>szt.</t>
  </si>
  <si>
    <t>Strzykawka 3 częściowa 100ml x 1 szt Janeta</t>
  </si>
  <si>
    <t>Strzykawka 2 lub 3 - częściowa 2ml typu luer, jałowa a 100 sztuk</t>
  </si>
  <si>
    <t>Strzykawka 2 lub 3 - częściowa 5ml typu luer, jałowa a 100 sztuk</t>
  </si>
  <si>
    <t>Strzykawka 2 lub 3 - częściowa 10ml typu luer, jałowa a 100 sztuk</t>
  </si>
  <si>
    <t>Igła jednorazowa 0,7x30 x 100szt.</t>
  </si>
  <si>
    <t>Igła jednorazowa 0,8x40 x 100szt.</t>
  </si>
  <si>
    <t>Igła jednorazowa 0,9x40 x 100szt.</t>
  </si>
  <si>
    <t>Fartuch z flizeliny, jednorazowy, wiązany x 1 szt a 10 sztuk</t>
  </si>
  <si>
    <t>Przyrząd do przetaczania płynów infuz. typu IS, bez ftalanów x 1 sztuka</t>
  </si>
  <si>
    <t>Łopatka( szpatułka) drewniana sterylna x 1 szt a 100 sztuk</t>
  </si>
  <si>
    <t>Venflon 0,9x25 (niebieski) x 1 sztuka</t>
  </si>
  <si>
    <t>Venflon 1,2x45(różowy) x 1 sztuka</t>
  </si>
  <si>
    <t>Wata celulozowa w arkuszach 40 x 60</t>
  </si>
  <si>
    <t>kg</t>
  </si>
  <si>
    <t>Opatrunek włókninowy, jałowy,samoprzylepny do mocowania kaniuli 6cm x 8cm a 50 sztuk</t>
  </si>
  <si>
    <t>op</t>
  </si>
  <si>
    <t>Plaster włókninowy z opatrunkiem 6cm x 1m</t>
  </si>
  <si>
    <t>Opatrunek włókninowy, jałowy,samoprzylepny  6cm x 10 cm a 50 sztuk</t>
  </si>
  <si>
    <t>Paski do zamykania ran, sterylne 3 x 6 x 75mmm, a 50 sztuk</t>
  </si>
  <si>
    <t>Opaska dziana, podtrzymująca, niejałowa 4m x 10 cm</t>
  </si>
  <si>
    <t>Opaska dziana, podtrzymująca, niejałowa 4m x 15 cm</t>
  </si>
  <si>
    <t xml:space="preserve">Opaska elastyczna z zapinką 5m x 15cm </t>
  </si>
  <si>
    <t>Opaska elastyczna z zapinką 5m x 10 cm</t>
  </si>
  <si>
    <t xml:space="preserve">Kompresy jałowe 17 nitkowe,8 warstwowe 10cm x 10cm a 3 sztuki </t>
  </si>
  <si>
    <t xml:space="preserve">Kompresy jałowe 17 nitkowe,8 warstwowe 7,5cm x 7,5cm a 3 sztuki </t>
  </si>
  <si>
    <t>op.</t>
  </si>
  <si>
    <t>Kompresy niejałowe, 13 nitkowe, 8 warstwowe, 100% bawełna 10cm x 10 cm a 100 sztuk</t>
  </si>
  <si>
    <t>Kompresy niejałowe, 13 nitkowe, 8 warstwowe, 100% bawełna 10cm x 20cm a 100 sztuk</t>
  </si>
  <si>
    <t>Chusta trójkątna</t>
  </si>
  <si>
    <t>Wata bawełniana x 100 g</t>
  </si>
  <si>
    <t xml:space="preserve">Cewnik urologiczny, dwudrożny, silikonowany,sterylny CH 18 x 1 szt a 10 szt </t>
  </si>
  <si>
    <t>Zgłębnik żołądkowy z zatyczką nr 14 x 1 sztuka</t>
  </si>
  <si>
    <t>Zgłębnik żołądkowy z zatyczką nr 16 x 1 sztuka</t>
  </si>
  <si>
    <t>Zgłębnik żołądkowy z zatyczką nr 18 x 1 sztuka</t>
  </si>
  <si>
    <t>Cewnik do odsysania dróg oddech.nr 16 x 1 szt</t>
  </si>
  <si>
    <t>Cewnik do odsysania dróg oddech.nr 18 x 1szt</t>
  </si>
  <si>
    <t>Igły do penów 0,3 x 8mm a 100 sztuk</t>
  </si>
  <si>
    <t xml:space="preserve">Cewnik urologiczny, dwudrożny, silikonowany,sterylny CH 20 x 1 szt a 10 szt </t>
  </si>
  <si>
    <t xml:space="preserve">Cewnik urologiczny, dwudrożny, silikonowany,sterylny CH 22 x 1 szt a 10 szt </t>
  </si>
  <si>
    <t xml:space="preserve">Razem </t>
  </si>
  <si>
    <t>Skalpel chirurgiczny 20 x 100szt</t>
  </si>
  <si>
    <t>Cewnik do podawania tlenu, uniwersalny, dla dorosłych, sterylny, 2m x 1 szt</t>
  </si>
  <si>
    <t>Wartość netto (PLN)</t>
  </si>
  <si>
    <t>ilość</t>
  </si>
  <si>
    <t>Lp.</t>
  </si>
  <si>
    <t>Wartość brutto (PLN)</t>
  </si>
  <si>
    <t>Cena brutto (PLN)</t>
  </si>
  <si>
    <t>Cena netto (PLN)</t>
  </si>
  <si>
    <t>VAT (%)</t>
  </si>
  <si>
    <t>Opis przedmiotu zamówienia</t>
  </si>
  <si>
    <t>Plaster włókninowy, hypoalergiczny  2.5cm x 5m - x 1 szt</t>
  </si>
  <si>
    <t>Cewnik urologiczny, dwudrożny, silikonowany sterylny CH 16 x 1 op a 10 szt</t>
  </si>
  <si>
    <t>Igła jednorazowa 0,5x45 x 100szt.</t>
  </si>
  <si>
    <t>Strzykawka do żywienia, enterealna złącze typu ENFit lub podobne 60 ml x 1 sztuka</t>
  </si>
  <si>
    <t xml:space="preserve">Przedmiot zamówienia w trakcie realizacji dostawy powinien posiadać dokumenty wymagane załącznikiem nr 3 do SWZ tj. projektem (wzorem) umowy. Szczegółowe warunki i zasady realizacji przedmiotu zamówienia określa dodatkowo projekt umowy będący załącznikiem Nr 3 do SWZ. </t>
  </si>
  <si>
    <t>Ceny, w tym również wartość netto i brutto, powinny być podane do dwóch miejsc po przecinku, zaokrąglenia ceny należy dokonać według zasady, że trzecia cyfra po przecinku od 5 w górę powoduje zaokrąglenie drugiej cyfry po przecinku w górę o 1, a jeżeli trzecia cyfra po przecinku jest niższa od 5, to druga cyfra po przecinku nie ulega zmianie.</t>
  </si>
  <si>
    <t>Przy określaniu ilości opakowań, gdy wielkość produktu w opakowaniach nie przystaje do opisu wielkości w formularzu cenowym, Zamawiający wymaga, aby Wykonawca wycenił ułamkową ilość opakowań, zgodną z podaną wielkością w formularzu ofertowym, co spowoduje jednoznaczne podejście do oceny ofert a także spowoduje brak wątpliwości, co wyceny składanych ofert na leki, zaokrąglenia liczby ułamkowej opakowań należy dokonać do dwóch miejsc po przecinku według zasady, że trzecia cyfra po przecinku od 5 w górę powoduje zaokrąglenie drugiej cyfry po przecinku w górę o 1, a jeżeli trzecia cyfra po przecinku jest niższa od 5, to druga cyfra po przecinku nie ulega zmianie.</t>
  </si>
  <si>
    <t>Zamawiający zastrzega sobie prawo do korzystania z czasowych bądź jednorazowych promocji i obniżek cen na dany asortyment.</t>
  </si>
  <si>
    <t>Ustalenia i decyzje dotyczące wykonywania zamówienia uzgadniane będą przez Zamawiającego z ustanowionym przedstawicielem Wykonawcy.</t>
  </si>
  <si>
    <t>Oferowane wyroby powinny posiadać stosowne certyfikaty i atesty, a w przypadku leków i wyrobów medycznych powinny być dopuszczone do obrotu w Polsce, lub posiadać aktualny wpis do właściwego rejestru dopuszczający do stosowania zgodnie z obowiązującymi przepisami. Na żądanie przed wykonaniem pierwszej dostawy do Zamawiającego, Wykonawca przedłoży kopie atestów, certyfikatów lub wpisów do rejestrów.</t>
  </si>
  <si>
    <t>Opis przedmiotu zamówienia należy traktować jako przykład najlepszego rozwiązania z punktu widzenia Zamawiającego w składanych ofertach przez Wykonawców i nie ma na celu utrudniania uczciwej konkurencji. Opis ten nie uniemożliwia składania ofert na produkty równoważne do podanych w formularzu cenowym, o właściwościach nie gorszych niż opisane. Zamawiający dopuszcza składanie ofert na zarejestrowane w Polsce równoważne odpowiedniki przedmiotu zamówienia, spełniające te same wymagania, co podane przez Zamawiającego. Zamawiający prosi, aby wszelkie zmiany dokonywane w formularzu cenowym były oznaczone i opisane w formularzu ofertowym. Typ zaznaczenia Zamawiający pozostawia Wykonawcom, jednak Zamawiający zastrzega, że powinien on być jednoznaczny i czytelny przy porównywaniu ofert.</t>
  </si>
  <si>
    <t>Zamawiający wymaga zgodności serii zamawianych produktów z danymi podanymi na fakturach.</t>
  </si>
  <si>
    <t>Dostawa będzie realizowana do Apteki Centrum. W zakres Dostawy stanowiącej przedmiot zamówienia wchodzą: przygotowanie asortymentu Dostawy zgodnie z zamówieniem przesłanym przez Zamawiającego, dowóz, na koszt i ryzyko Wykonawcy, towaru do Zamawiającego oraz dostarczenie Dostawy do apteki Zamawiającego. Rozładunek dostawy powinien zakończyć się wniesieniem towaru do apteki Centrum. Apteka Centrum jest umieszczona na poziomie -1 budynku, budynek jest wyposażony w windę.</t>
  </si>
  <si>
    <t>Minimalna deklarowana wartość realizacji zamówienia wynosi 50% łącznej wartości zamówienia.</t>
  </si>
  <si>
    <t>Minimalna deklarowana wartość realizacji zamówienia wynosi 80% łącznej wartości zamówienia.</t>
  </si>
  <si>
    <t>Zamawiający wymaga zgodności serii rękawic z danymi podanymi na fakturach.</t>
  </si>
  <si>
    <t>1.</t>
  </si>
  <si>
    <t>jednorazowe kubki na mocz, poj. 100 ml</t>
  </si>
  <si>
    <t>sztuki</t>
  </si>
  <si>
    <t>2.</t>
  </si>
  <si>
    <t>Pojemnik na kał jednorazowego użytku, plastikowy, niesterylny, z łopatką, szczelnie zamknięty. Pojemność 20 ml - 35 ml.</t>
  </si>
  <si>
    <t>3.</t>
  </si>
  <si>
    <t>jednorazowy zestaw do robienia lewatywy z kanką</t>
  </si>
  <si>
    <t>4.</t>
  </si>
  <si>
    <t>5.</t>
  </si>
  <si>
    <t>6.</t>
  </si>
  <si>
    <t>penseta jednorazowego użytku</t>
  </si>
  <si>
    <t>7.</t>
  </si>
  <si>
    <t>8.</t>
  </si>
  <si>
    <t>miseczki nerkowate jednorazowego użytku, poj. 300 ml</t>
  </si>
  <si>
    <t>9.</t>
  </si>
  <si>
    <t>10.</t>
  </si>
  <si>
    <t>11.</t>
  </si>
  <si>
    <t>jałowe pojemniki do badania moczu, poj, od 100 ml</t>
  </si>
  <si>
    <t>podkład nieprzemakalny na łóżko 90x140cm; bawełniany podgumowany</t>
  </si>
  <si>
    <t>konfiskatory na igły 1l ( pojemnik na zużyte igły)</t>
  </si>
  <si>
    <t>Łącznie</t>
  </si>
  <si>
    <t>Czytelny podpis osób upoważnionych do reprezentowania w obrocie prawnym:</t>
  </si>
  <si>
    <t>temblak kończyny górnej z mocowaniem wokół pasa, wyrób medyczny</t>
  </si>
  <si>
    <t>Częstotliwość dostaw: jeden raz na kwartał w ciągu trwania umowy. Dostawy mają odbywać się w dni robocze (od poniedziałku do piątku, za wyjątkiem dni ustawowo wolnych od pracy) w godzinach od 07:00 do 12:00.</t>
  </si>
  <si>
    <t>Dostawa będzie realizowana na adres Centrum. W zakres Dostawy stanowiącej przedmiot zamówienia wchodzą: przygotowanie asortymentu Dostawy zgodnie z zamówieniem przesłanym przez Zamawiającego, dowóz, na koszt i ryzyko Wykonawcy, towaru do Zamawiającego oraz dostarczenie dostawy do siedziby Zamawiającego. Rozładunek dostawy powinien zakończyć się wniesieniem towaru do wyznaczonego miejsca w Centrum. Budynek Centrum jest wyposażony w windę.</t>
  </si>
  <si>
    <t>Minimalna deklarowana wartość realizacji zamówienia wynosi 70% łącznej wartości zamówienia.</t>
  </si>
  <si>
    <t>Oferowane wyroby powinny posiadać stosowne certyfikaty i atesty, a w przypadku wyrobów medycznych powinny być dopuszczone do obrotu w Polsce, lub posiadać aktualny wpis do właściwego rejestru dopuszczający do stosowania zgodnie z obowiązującymi przepisami. Na żądanie przed wykonaniem pierwszej dostawy do Zamawiającego, Wykonawca przedłoży kopie atestów, certyfikatów lub wpisów do rejestrów.</t>
  </si>
  <si>
    <t>Częstotliwość dostaw: jeden do dwóch  razy w ciągu trwania umowy. Dostawy mają odbywać się w dni robocze (od poniedziałku do piątku, za wyjątkiem dni ustawowo wolnych od pracy) w godzinach od 07:00 do 12:00.</t>
  </si>
  <si>
    <t>Opatrzyć kwalifikowanym podpisem elektronicznym,  podpisem zaufanym lub podpisem osobistym osoby uprawnionej do składania oświadczeń woli w imieniu Wykonawcy</t>
  </si>
  <si>
    <t>tace do leków, na 32 kieliszki, rozmiar ok. 430(-30mm)x325(-10mmm)x60 (-10mm) mm</t>
  </si>
  <si>
    <t>Identyfikator zmarłych osób  (dorosłych),  składający się z  opaski na kończynę oraz karty identyfikacyjnej,  zabezpieczonych przed wpływem czynników zewnętrznych</t>
  </si>
  <si>
    <t xml:space="preserve">Worek foliowy na odpady z miękkiej folii polietylenowej LDPE, jednorazowego użytku, z etykietą, bez zakładek, czerwony, nieprzezierny, 50 cm x 60 cm (+/- 2 mm), grubość folii min. 40 mikronów. Worki składane, nie rolowane. </t>
  </si>
  <si>
    <t>Pokrowiec na zwłoki dla dorosłych z miękkiej folii polietylenowej LDPE, jednorazowego użytku, na zamek błyskawiczny, z uchwytami umożliwiającymi przenoszenie w komplecie 2 pary rękawic foliowych jednorazowego użytku, czarny, nieprzezierny, 90 cm x 220 cm (+/- 2 mm), grubość foli minimum 180 mikronów</t>
  </si>
  <si>
    <t>Częstotliwość dostaw: jeden raz w miesiącu w ciągu trwania umowy. Dostawy mają odbywać się w dni robocze (od poniedziałku do piątku, za wyjątkiem dni ustawowo wolnych od pracy) w godzinach od 07:00 do 12:00.</t>
  </si>
  <si>
    <t xml:space="preserve">Fartuch foliowy przedni, niesterylny,jednorazowego użytku 71x116cm (+/- 3 cm), </t>
  </si>
  <si>
    <t>Kieliszki plastikowe do leków poj 25-30ml a 90 sztuk  (lub inne opakowania zbiorcze, z odpowiednim przleiczneim zamawianych sztuk)</t>
  </si>
  <si>
    <t>Maski chirurgiczne 3-warstowe, z gumkami 10cm (+/-0,5 cm) x 17,5 cm(+/- 2cm) op a' 50 sztuk</t>
  </si>
  <si>
    <t>Prześcieradło z flizeliny 240 x 160 cm, 25g/m2 x 1op a 10 szt</t>
  </si>
  <si>
    <t>Strzykawka 2 lub 3 - częściowa 20ml typu luer, jałowa a 50sztuk</t>
  </si>
  <si>
    <t xml:space="preserve">Worek foliowy na odpady z miękkiej folii polietylenowej LDPE, jednorazowego użytku, z podwójnym zgrzewem, z etykietą, bez zakładek, czerwony, nieprzezierny, 85 cm x 110 cm (+/- 2 mm), grubość folii min. 60 mikronów. Worki składane, nie rolowane. </t>
  </si>
  <si>
    <t>Rękawice diagnostyczne, nitrylowe, bezpudrowe,kształt uniwersalny,powierzchnia teksturowana na końcach palców,mankiet rolowany o parametrach:dł min 240 mm,grubość na palcu 0,120 mm, na części dłoniowej 0,08mm, na mankiecie 0,06mm.AQL:1,0.Znak CE, Wyrób medyczny klasa I, reguła I (zgodnie z Załączniiem VIII Rozporządzenia (UE) 2017/745, środek ochrony indywidualnej KATEGORIA III ; Rękawice przebadane na przenikanie mikroorganizmów zgodnie z ASTM1671 lub równoważne. Rękawice ułożone w pudełku w sposób umożliwiający pobranie dokładnie jednej rękawicy, ułożone precyzyjnie, bez widocznych zagnieceń. Rękawice w pudełku nie mogą być sklejone jedna do drugiej. Na opakowaniu fabryczne oznakowania: data produkcji i data ważności oraz numer serii, AQL, znak CE, opakowanie papierowe pakowane po 200 sztuk. Rozmiar: XS do XL</t>
  </si>
  <si>
    <t>Nakłuwacze, ostrza do nakłuwania x 100 sztuk  (lub inne opakowania zbiorcze, z odpowiednim przeliczneim zamawianych sztuk)</t>
  </si>
  <si>
    <t>Worek urostomijny połączony na stałe z płytką-zestaw jednoczęściowy z możliwością opróżniania worka za pomocą kurka, posiada zawór zwrotny zapobiegający cofaniu się moczu do stomii, produkt przeźroczysty, roz.do cięcia 10-55mm, x 1 sztuka</t>
  </si>
  <si>
    <t>rolka medyczna 112mm/25mb; nadruk; Askard A4, B5 /Blue, Silver</t>
  </si>
  <si>
    <t>Częstotliwość dostaw: dwa razy w miesiącu w ciągu trwania umowy. Dostawy mają odbywać się w dni robocze (od poniedziałku do piątku, za wyjątkiem dni ustawowo wolnych od pracy) w godzinach od 07:00 do 12:00.</t>
  </si>
  <si>
    <t xml:space="preserve">ZAŁĄCZNIK NR 2 ZESTAWIENIE ASORTYMENTOWO-CENOWE
POSTĘPOWANIE O UDZIELENIE ZAMÓWIENIA PUBLICZNEGO
Dostawa materiałów medycznych (na 12 miesięcy), pakiet nr 1 rękawice medyczne
Wykonawca:
................................................
(pełna nazwa/firma, adres, w zależności od podmiotu: NIP/PESEL, KRS/CeiDG) </t>
  </si>
  <si>
    <t xml:space="preserve">ZAŁĄCZNIK NR 2 ZESTAWIENIE ASORTYMENTOWO-CENOWE
POSTĘPOWANIE O UDZIELENIE ZAMÓWIENIA PUBLICZNEGO
Dostawa materiałów medycznych  (na 12 miesięcy), pakiet nr 2 rękawice medyczne jałowe
Wykonawca:
................................................
(pełna nazwa/firma, adres, w zależności od podmiotu: NIP/PESEL, KRS/CeiDG) </t>
  </si>
  <si>
    <t xml:space="preserve">ZAŁĄCZNIK NR 2 ZESTAWIENIE ASORTYMENTOWO-CENOWE
POSTĘPOWANIE O UDZIELENIE ZAMÓWIENIA PUBLICZNEGO
Dostawa materiałów medycznych  (na 12 miesięcy), pakiet nr 3 jednorazowy sprzęt medyczny ogólnego zastosowania
Wykonawca:
................................................
(pełna nazwa/firma, adres, w zależności od podmiotu: NIP/PESEL, KRS/CeiDG) </t>
  </si>
  <si>
    <t xml:space="preserve">ZAŁĄCZNIK NR 2 ZESTAWIENIE ASORTYMENTOWO-CENOWE
POSTĘPOWANIE O UDZIELENIE ZAMÓWIENIA PUBLICZNEGO
Dostawa materiałów medycznych  (na 12 miesięcy), pakiet nr 4 opatrunki
Wykonawca:
................................................
(pełna nazwa/firma, adres, w zależności od podmiotu: NIP/PESEL, KRS/CeiDG) </t>
  </si>
  <si>
    <t xml:space="preserve">ZAŁĄCZNIK NR 2 ZESTAWIENIE ASORTYMENTOWO-CENOWE
POSTĘPOWANIE O UDZIELENIE ZAMÓWIENIA PUBLICZNEGO
Dostawa materiałów medycznych (na 12 miesięcy), pakiet nr 5 artykuły medyczne
Wykonawca:
................................................
(pełna nazwa/firma, adres, w zależności od podmiotu: NIP/PESEL, KRS/CeiDG) </t>
  </si>
  <si>
    <t xml:space="preserve">ZAŁĄCZNIK NR 2 ZESTAWIENIE ASORTYMENTOWO-CENOWE
POSTĘPOWANIE O UDZIELENIE ZAMÓWIENIA PUBLICZNEGO
Dostawa materiałów medycznych (na 12 miesięcy), pakiet nr 6 pokrowce na zwłoki
Wykonawca:
................................................
(pełna nazwa/firma, adres, w zależności od podmiotu: NIP/PESEL, KRS/CeiDG) </t>
  </si>
  <si>
    <t xml:space="preserve">ZAŁĄCZNIK NR 2 ZESTAWIENIE ASORTYMENTOWO-CENOWE
POSTĘPOWANIE O UDZIELENIE ZAMÓWIENIA PUBLICZNEGO
Dostawa materiałów medycznych (na 12 miesięcy), pakiet nr 7 worki na odpady medyczne
Wykonawca:
................................................
(pełna nazwa/firma, adres, w zależności od podmiotu: NIP/PESEL, KRS/CeiDG) </t>
  </si>
  <si>
    <t>Worek do dobowej zbiórki moczu z zaworem 2 litry</t>
  </si>
  <si>
    <t>Cewnik urologiczny, dwudrożny, silikonowany sterylny CH 14 x 1 op a 10 szt</t>
  </si>
  <si>
    <t>Rękawice diagnostyczne,jałowe nitrylowe, bezpudrowe,kształt uniwersalny,powierzchnia teksturowana na końcach palców,mankiet rolowany o parametrach:dł min 240mm,grubość na palcu 0,150 mm, na części dłoniowej 0,13mm, na mankiecie 0,08AQL:1,0..Znak CE, Wyrób medyczny klasa I, reguła I (zgodnie z Załącznikiem VIII Rozporządzenia (UE) 2017/745, środek ochrony indywidualnej KATEGORIA III ; Rękawice przebadane na przenikanie mikroorganizmów zgodnie z ASTM1671 ; Rozmiar S do XL opakowania a 1 para</t>
  </si>
  <si>
    <t>Ssak do odssysania górnych dróg oddechowych - pomarańczowy, elastyczny, PCV, odporny na załamania i skręcanie, automatyczna lekko zaokrąglona otwarta końcówka wyposażona w 2 boczne otwory końcowe naprzemianległe o łagodnie wyoblonych krawędziach dł. 50cm, rozmiar CH 16 pakowane po 50szt</t>
  </si>
  <si>
    <t>Ssak do odssysania górnych dróg oddechowych - czerwony, elastyczny, PCV, odporny na załamania i skręcanie, automatyczna lekko zaokrąglona otwarta końcówka wyposażona w 2 boczne otwory końcowe naprzemianległe o łagodnie wyoblonych krawędziach dł. 50cm, rozmiar CH 18 pakowane po 50szt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</si>
</sst>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13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2" fontId="2" fillId="0" borderId="0" xfId="0" applyNumberFormat="1" applyFont="1"/>
    <xf numFmtId="0" fontId="1" fillId="0" borderId="1" xfId="0" applyFont="1" applyBorder="1"/>
    <xf numFmtId="0" fontId="0" fillId="0" borderId="0" xfId="0" applyAlignment="1">
      <alignment wrapText="1"/>
    </xf>
    <xf numFmtId="4" fontId="0" fillId="0" borderId="0" xfId="0" applyNumberFormat="1" applyAlignment="1">
      <alignment wrapText="1" shrinkToFit="1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 shrinkToFit="1"/>
    </xf>
    <xf numFmtId="0" fontId="1" fillId="0" borderId="1" xfId="0" applyFont="1" applyBorder="1" applyAlignment="1">
      <alignment horizontal="center" wrapText="1" shrinkToFit="1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 shrinkToFit="1"/>
    </xf>
    <xf numFmtId="0" fontId="5" fillId="0" borderId="1" xfId="0" applyFont="1" applyBorder="1" applyAlignment="1">
      <alignment horizontal="center" wrapText="1" shrinkToFi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wrapText="1"/>
    </xf>
    <xf numFmtId="4" fontId="1" fillId="0" borderId="1" xfId="0" applyNumberFormat="1" applyFont="1" applyBorder="1"/>
    <xf numFmtId="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center" wrapText="1" shrinkToFit="1"/>
    </xf>
    <xf numFmtId="164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/>
    <xf numFmtId="2" fontId="2" fillId="0" borderId="1" xfId="0" applyNumberFormat="1" applyFont="1" applyBorder="1"/>
    <xf numFmtId="164" fontId="2" fillId="0" borderId="3" xfId="0" applyNumberFormat="1" applyFont="1" applyBorder="1" applyAlignment="1">
      <alignment vertical="center" wrapText="1" shrinkToFit="1"/>
    </xf>
    <xf numFmtId="2" fontId="2" fillId="0" borderId="4" xfId="0" applyNumberFormat="1" applyFont="1" applyBorder="1"/>
    <xf numFmtId="49" fontId="1" fillId="0" borderId="1" xfId="0" applyNumberFormat="1" applyFont="1" applyBorder="1" applyAlignment="1">
      <alignment wrapText="1" shrinkToFit="1"/>
    </xf>
    <xf numFmtId="2" fontId="1" fillId="0" borderId="1" xfId="0" applyNumberFormat="1" applyFont="1" applyBorder="1"/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wrapText="1" shrinkToFit="1"/>
    </xf>
    <xf numFmtId="0" fontId="2" fillId="0" borderId="0" xfId="0" applyFont="1" applyAlignment="1">
      <alignment wrapText="1" shrinkToFit="1"/>
    </xf>
    <xf numFmtId="0" fontId="4" fillId="0" borderId="0" xfId="0" applyFont="1" applyAlignment="1">
      <alignment wrapText="1" shrinkToFit="1"/>
    </xf>
    <xf numFmtId="0" fontId="10" fillId="0" borderId="1" xfId="0" applyFont="1" applyBorder="1" applyAlignment="1">
      <alignment wrapText="1" shrinkToFit="1"/>
    </xf>
    <xf numFmtId="0" fontId="10" fillId="0" borderId="0" xfId="0" applyFont="1" applyAlignment="1">
      <alignment wrapText="1" shrinkToFit="1"/>
    </xf>
    <xf numFmtId="1" fontId="2" fillId="2" borderId="1" xfId="0" applyNumberFormat="1" applyFont="1" applyFill="1" applyBorder="1"/>
    <xf numFmtId="2" fontId="10" fillId="0" borderId="1" xfId="0" applyNumberFormat="1" applyFont="1" applyBorder="1"/>
    <xf numFmtId="164" fontId="2" fillId="2" borderId="3" xfId="0" applyNumberFormat="1" applyFont="1" applyFill="1" applyBorder="1" applyAlignment="1">
      <alignment vertical="center" wrapText="1" shrinkToFit="1"/>
    </xf>
    <xf numFmtId="0" fontId="2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1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right" vertical="center" wrapText="1"/>
    </xf>
    <xf numFmtId="9" fontId="10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1" fontId="7" fillId="0" borderId="1" xfId="0" applyNumberFormat="1" applyFont="1" applyBorder="1" applyAlignment="1">
      <alignment wrapText="1"/>
    </xf>
    <xf numFmtId="4" fontId="7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  <xf numFmtId="1" fontId="0" fillId="0" borderId="0" xfId="0" applyNumberFormat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vertical="top"/>
    </xf>
    <xf numFmtId="9" fontId="2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center" vertical="top" wrapText="1" shrinkToFit="1"/>
    </xf>
    <xf numFmtId="4" fontId="2" fillId="0" borderId="1" xfId="0" applyNumberFormat="1" applyFont="1" applyBorder="1" applyAlignment="1">
      <alignment horizontal="right" vertical="top" wrapText="1" shrinkToFi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vertical="top" wrapText="1"/>
    </xf>
    <xf numFmtId="1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9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right" wrapText="1"/>
    </xf>
    <xf numFmtId="9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right" vertical="top" wrapText="1"/>
    </xf>
    <xf numFmtId="164" fontId="2" fillId="2" borderId="1" xfId="0" applyNumberFormat="1" applyFont="1" applyFill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 shrinkToFit="1"/>
    </xf>
    <xf numFmtId="0" fontId="10" fillId="2" borderId="1" xfId="0" applyFont="1" applyFill="1" applyBorder="1"/>
    <xf numFmtId="0" fontId="10" fillId="0" borderId="0" xfId="0" applyFont="1"/>
    <xf numFmtId="0" fontId="2" fillId="0" borderId="0" xfId="0" applyFont="1" applyAlignment="1">
      <alignment horizontal="left" vertical="top" wrapText="1" shrinkToFi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2" borderId="0" xfId="0" applyFont="1" applyFill="1" applyAlignment="1">
      <alignment horizontal="left" vertical="top" wrapText="1" shrinkToFi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7" xfId="0" applyFont="1" applyBorder="1" applyAlignment="1">
      <alignment horizontal="left"/>
    </xf>
  </cellXfs>
  <cellStyles count="2">
    <cellStyle name="Normalny" xfId="0" builtinId="0"/>
    <cellStyle name="Normalny 2" xfId="1" xr:uid="{8157BD6A-36FB-4C51-A3E4-2D3254229B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E6C4A-9CFA-4B7F-8851-BAD072A10117}">
  <sheetPr>
    <tabColor theme="9"/>
  </sheetPr>
  <dimension ref="A1:I16"/>
  <sheetViews>
    <sheetView tabSelected="1" workbookViewId="0">
      <selection activeCell="A6" sqref="A6:I6"/>
    </sheetView>
  </sheetViews>
  <sheetFormatPr defaultRowHeight="12.75" x14ac:dyDescent="0.2"/>
  <cols>
    <col min="2" max="2" width="37.85546875" customWidth="1"/>
    <col min="8" max="8" width="11.42578125" customWidth="1"/>
    <col min="9" max="9" width="13.85546875" customWidth="1"/>
  </cols>
  <sheetData>
    <row r="1" spans="1:9" ht="83.25" customHeight="1" x14ac:dyDescent="0.2">
      <c r="A1" s="92" t="s">
        <v>114</v>
      </c>
      <c r="B1" s="93"/>
      <c r="C1" s="93"/>
      <c r="D1" s="93"/>
      <c r="E1" s="93"/>
      <c r="F1" s="93"/>
      <c r="G1" s="93"/>
      <c r="H1" s="93"/>
      <c r="I1" s="94"/>
    </row>
    <row r="2" spans="1:9" ht="36" x14ac:dyDescent="0.2">
      <c r="A2" s="6" t="s">
        <v>47</v>
      </c>
      <c r="B2" s="14" t="s">
        <v>52</v>
      </c>
      <c r="C2" s="7" t="s">
        <v>1</v>
      </c>
      <c r="D2" s="6" t="s">
        <v>46</v>
      </c>
      <c r="E2" s="9" t="s">
        <v>50</v>
      </c>
      <c r="F2" s="10" t="s">
        <v>49</v>
      </c>
      <c r="G2" s="13" t="s">
        <v>51</v>
      </c>
      <c r="H2" s="11" t="s">
        <v>45</v>
      </c>
      <c r="I2" s="11" t="s">
        <v>48</v>
      </c>
    </row>
    <row r="3" spans="1:9" ht="308.25" customHeight="1" x14ac:dyDescent="0.2">
      <c r="A3" s="20">
        <v>1</v>
      </c>
      <c r="B3" s="72" t="s">
        <v>109</v>
      </c>
      <c r="C3" s="20" t="s">
        <v>0</v>
      </c>
      <c r="D3" s="73">
        <v>2400</v>
      </c>
      <c r="E3" s="74">
        <v>0</v>
      </c>
      <c r="F3" s="74">
        <f>E3*1.08</f>
        <v>0</v>
      </c>
      <c r="G3" s="75">
        <v>0.08</v>
      </c>
      <c r="H3" s="76">
        <f>E3*D3</f>
        <v>0</v>
      </c>
      <c r="I3" s="77">
        <f>F3*D3</f>
        <v>0</v>
      </c>
    </row>
    <row r="4" spans="1:9" x14ac:dyDescent="0.2">
      <c r="A4" s="21"/>
      <c r="B4" s="51" t="s">
        <v>42</v>
      </c>
      <c r="C4" s="52"/>
      <c r="D4" s="53"/>
      <c r="E4" s="52"/>
      <c r="F4" s="52"/>
      <c r="G4" s="52"/>
      <c r="H4" s="54">
        <f>SUM(H3:H3)</f>
        <v>0</v>
      </c>
      <c r="I4" s="55">
        <f>SUM(I3:I3)</f>
        <v>0</v>
      </c>
    </row>
    <row r="5" spans="1:9" ht="42" customHeight="1" x14ac:dyDescent="0.2">
      <c r="A5" s="91" t="s">
        <v>58</v>
      </c>
      <c r="B5" s="91"/>
      <c r="C5" s="91"/>
      <c r="D5" s="91"/>
      <c r="E5" s="91"/>
      <c r="F5" s="91"/>
      <c r="G5" s="91"/>
      <c r="H5" s="91"/>
      <c r="I5" s="91"/>
    </row>
    <row r="6" spans="1:9" ht="55.5" customHeight="1" x14ac:dyDescent="0.2">
      <c r="A6" s="91" t="s">
        <v>65</v>
      </c>
      <c r="B6" s="91"/>
      <c r="C6" s="91"/>
      <c r="D6" s="91"/>
      <c r="E6" s="91"/>
      <c r="F6" s="91"/>
      <c r="G6" s="91"/>
      <c r="H6" s="91"/>
      <c r="I6" s="91"/>
    </row>
    <row r="7" spans="1:9" ht="29.25" customHeight="1" x14ac:dyDescent="0.2">
      <c r="A7" s="95" t="s">
        <v>102</v>
      </c>
      <c r="B7" s="95"/>
      <c r="C7" s="95"/>
      <c r="D7" s="95"/>
      <c r="E7" s="95"/>
      <c r="F7" s="95"/>
      <c r="G7" s="95"/>
      <c r="H7" s="95"/>
      <c r="I7" s="95"/>
    </row>
    <row r="8" spans="1:9" ht="15.75" customHeight="1" x14ac:dyDescent="0.2">
      <c r="A8" s="91" t="s">
        <v>67</v>
      </c>
      <c r="B8" s="91"/>
      <c r="C8" s="91"/>
      <c r="D8" s="91"/>
      <c r="E8" s="91"/>
      <c r="F8" s="91"/>
      <c r="G8" s="91"/>
      <c r="H8" s="91"/>
      <c r="I8" s="91"/>
    </row>
    <row r="9" spans="1:9" ht="54.75" customHeight="1" x14ac:dyDescent="0.2">
      <c r="A9" s="91" t="s">
        <v>62</v>
      </c>
      <c r="B9" s="91"/>
      <c r="C9" s="91"/>
      <c r="D9" s="91"/>
      <c r="E9" s="91"/>
      <c r="F9" s="91"/>
      <c r="G9" s="91"/>
      <c r="H9" s="91"/>
      <c r="I9" s="91"/>
    </row>
    <row r="10" spans="1:9" ht="40.5" customHeight="1" x14ac:dyDescent="0.2">
      <c r="A10" s="91" t="s">
        <v>57</v>
      </c>
      <c r="B10" s="91"/>
      <c r="C10" s="91"/>
      <c r="D10" s="91"/>
      <c r="E10" s="91"/>
      <c r="F10" s="91"/>
      <c r="G10" s="91"/>
      <c r="H10" s="91"/>
      <c r="I10" s="91"/>
    </row>
    <row r="11" spans="1:9" ht="92.25" customHeight="1" x14ac:dyDescent="0.2">
      <c r="A11" s="91" t="s">
        <v>63</v>
      </c>
      <c r="B11" s="91"/>
      <c r="C11" s="91"/>
      <c r="D11" s="91"/>
      <c r="E11" s="91"/>
      <c r="F11" s="91"/>
      <c r="G11" s="91"/>
      <c r="H11" s="91"/>
      <c r="I11" s="91"/>
    </row>
    <row r="12" spans="1:9" ht="77.25" customHeight="1" x14ac:dyDescent="0.2">
      <c r="A12" s="91" t="s">
        <v>59</v>
      </c>
      <c r="B12" s="91"/>
      <c r="C12" s="91"/>
      <c r="D12" s="91"/>
      <c r="E12" s="91"/>
      <c r="F12" s="91"/>
      <c r="G12" s="91"/>
      <c r="H12" s="91"/>
      <c r="I12" s="91"/>
    </row>
    <row r="13" spans="1:9" ht="17.25" customHeight="1" x14ac:dyDescent="0.2">
      <c r="A13" s="91" t="s">
        <v>60</v>
      </c>
      <c r="B13" s="91"/>
      <c r="C13" s="91"/>
      <c r="D13" s="91"/>
      <c r="E13" s="91"/>
      <c r="F13" s="91"/>
      <c r="G13" s="91"/>
      <c r="H13" s="91"/>
      <c r="I13" s="91"/>
    </row>
    <row r="14" spans="1:9" ht="17.25" customHeight="1" x14ac:dyDescent="0.2">
      <c r="A14" s="91" t="s">
        <v>68</v>
      </c>
      <c r="B14" s="91"/>
      <c r="C14" s="91"/>
      <c r="D14" s="91"/>
      <c r="E14" s="91"/>
      <c r="F14" s="91"/>
      <c r="G14" s="91"/>
      <c r="H14" s="91"/>
      <c r="I14" s="91"/>
    </row>
    <row r="15" spans="1:9" ht="27" customHeight="1" x14ac:dyDescent="0.2">
      <c r="A15" s="91" t="s">
        <v>61</v>
      </c>
      <c r="B15" s="91"/>
      <c r="C15" s="91"/>
      <c r="D15" s="91"/>
      <c r="E15" s="91"/>
      <c r="F15" s="91"/>
      <c r="G15" s="91"/>
      <c r="H15" s="91"/>
      <c r="I15" s="91"/>
    </row>
    <row r="16" spans="1:9" ht="63.75" x14ac:dyDescent="0.2">
      <c r="B16" s="35" t="s">
        <v>97</v>
      </c>
    </row>
  </sheetData>
  <mergeCells count="12">
    <mergeCell ref="A15:I15"/>
    <mergeCell ref="A11:I11"/>
    <mergeCell ref="A12:I12"/>
    <mergeCell ref="A13:I13"/>
    <mergeCell ref="A14:I14"/>
    <mergeCell ref="A9:I9"/>
    <mergeCell ref="A10:I10"/>
    <mergeCell ref="A1:I1"/>
    <mergeCell ref="A5:I5"/>
    <mergeCell ref="A6:I6"/>
    <mergeCell ref="A7:I7"/>
    <mergeCell ref="A8:I8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206D7-C1A9-48DA-B600-77633CDB392C}">
  <sheetPr>
    <tabColor theme="9"/>
  </sheetPr>
  <dimension ref="A1:I18"/>
  <sheetViews>
    <sheetView workbookViewId="0">
      <selection activeCell="H4" sqref="H4"/>
    </sheetView>
  </sheetViews>
  <sheetFormatPr defaultRowHeight="12.75" x14ac:dyDescent="0.2"/>
  <cols>
    <col min="1" max="1" width="6" customWidth="1"/>
    <col min="2" max="2" width="56.42578125" customWidth="1"/>
  </cols>
  <sheetData>
    <row r="1" spans="1:9" ht="83.25" customHeight="1" x14ac:dyDescent="0.2">
      <c r="A1" s="96" t="s">
        <v>115</v>
      </c>
      <c r="B1" s="96"/>
      <c r="C1" s="96"/>
      <c r="D1" s="96"/>
      <c r="E1" s="96"/>
      <c r="F1" s="96"/>
      <c r="G1" s="96"/>
      <c r="H1" s="96"/>
      <c r="I1" s="96"/>
    </row>
    <row r="2" spans="1:9" ht="36" x14ac:dyDescent="0.2">
      <c r="A2" s="6" t="s">
        <v>47</v>
      </c>
      <c r="B2" s="14" t="s">
        <v>52</v>
      </c>
      <c r="C2" s="7" t="s">
        <v>1</v>
      </c>
      <c r="D2" s="6" t="s">
        <v>46</v>
      </c>
      <c r="E2" s="9" t="s">
        <v>50</v>
      </c>
      <c r="F2" s="10" t="s">
        <v>49</v>
      </c>
      <c r="G2" s="13" t="s">
        <v>51</v>
      </c>
      <c r="H2" s="11" t="s">
        <v>45</v>
      </c>
      <c r="I2" s="11" t="s">
        <v>48</v>
      </c>
    </row>
    <row r="3" spans="1:9" ht="111.75" customHeight="1" x14ac:dyDescent="0.2">
      <c r="A3" s="44">
        <v>1</v>
      </c>
      <c r="B3" s="45" t="s">
        <v>123</v>
      </c>
      <c r="C3" s="44" t="s">
        <v>0</v>
      </c>
      <c r="D3" s="46">
        <v>200</v>
      </c>
      <c r="E3" s="47">
        <v>0</v>
      </c>
      <c r="F3" s="47">
        <f>E3*1.08</f>
        <v>0</v>
      </c>
      <c r="G3" s="48">
        <v>0.08</v>
      </c>
      <c r="H3" s="49">
        <f>E3*D3</f>
        <v>0</v>
      </c>
      <c r="I3" s="50">
        <f>F3*D3</f>
        <v>0</v>
      </c>
    </row>
    <row r="4" spans="1:9" x14ac:dyDescent="0.2">
      <c r="A4" s="21"/>
      <c r="B4" s="51" t="s">
        <v>42</v>
      </c>
      <c r="C4" s="52"/>
      <c r="D4" s="53"/>
      <c r="E4" s="52"/>
      <c r="F4" s="52"/>
      <c r="G4" s="52"/>
      <c r="H4" s="54">
        <f>H3</f>
        <v>0</v>
      </c>
      <c r="I4" s="55">
        <f>I3</f>
        <v>0</v>
      </c>
    </row>
    <row r="5" spans="1:9" x14ac:dyDescent="0.2">
      <c r="D5" s="56"/>
      <c r="H5" s="19"/>
      <c r="I5" s="19"/>
    </row>
    <row r="6" spans="1:9" ht="39" customHeight="1" x14ac:dyDescent="0.2">
      <c r="A6" s="91" t="s">
        <v>58</v>
      </c>
      <c r="B6" s="91"/>
      <c r="C6" s="91"/>
      <c r="D6" s="91"/>
      <c r="E6" s="91"/>
      <c r="F6" s="91"/>
      <c r="G6" s="91"/>
      <c r="H6" s="91"/>
      <c r="I6" s="91"/>
    </row>
    <row r="7" spans="1:9" ht="57.75" customHeight="1" x14ac:dyDescent="0.2">
      <c r="A7" s="91" t="s">
        <v>65</v>
      </c>
      <c r="B7" s="91"/>
      <c r="C7" s="91"/>
      <c r="D7" s="91"/>
      <c r="E7" s="91"/>
      <c r="F7" s="91"/>
      <c r="G7" s="91"/>
      <c r="H7" s="91"/>
      <c r="I7" s="91"/>
    </row>
    <row r="8" spans="1:9" ht="33.75" customHeight="1" x14ac:dyDescent="0.2">
      <c r="A8" s="95" t="s">
        <v>102</v>
      </c>
      <c r="B8" s="95"/>
      <c r="C8" s="95"/>
      <c r="D8" s="95"/>
      <c r="E8" s="95"/>
      <c r="F8" s="95"/>
      <c r="G8" s="95"/>
      <c r="H8" s="95"/>
      <c r="I8" s="95"/>
    </row>
    <row r="9" spans="1:9" ht="24.75" customHeight="1" x14ac:dyDescent="0.2">
      <c r="A9" s="91" t="s">
        <v>66</v>
      </c>
      <c r="B9" s="91"/>
      <c r="C9" s="91"/>
      <c r="D9" s="91"/>
      <c r="E9" s="91"/>
      <c r="F9" s="91"/>
      <c r="G9" s="91"/>
      <c r="H9" s="91"/>
      <c r="I9" s="91"/>
    </row>
    <row r="10" spans="1:9" ht="46.5" customHeight="1" x14ac:dyDescent="0.2">
      <c r="A10" s="91" t="s">
        <v>62</v>
      </c>
      <c r="B10" s="91"/>
      <c r="C10" s="91"/>
      <c r="D10" s="91"/>
      <c r="E10" s="91"/>
      <c r="F10" s="91"/>
      <c r="G10" s="91"/>
      <c r="H10" s="91"/>
      <c r="I10" s="91"/>
    </row>
    <row r="11" spans="1:9" ht="30" customHeight="1" x14ac:dyDescent="0.2">
      <c r="A11" s="91" t="s">
        <v>57</v>
      </c>
      <c r="B11" s="91"/>
      <c r="C11" s="91"/>
      <c r="D11" s="91"/>
      <c r="E11" s="91"/>
      <c r="F11" s="91"/>
      <c r="G11" s="91"/>
      <c r="H11" s="91"/>
      <c r="I11" s="91"/>
    </row>
    <row r="12" spans="1:9" ht="81" customHeight="1" x14ac:dyDescent="0.2">
      <c r="A12" s="91" t="s">
        <v>63</v>
      </c>
      <c r="B12" s="91"/>
      <c r="C12" s="91"/>
      <c r="D12" s="91"/>
      <c r="E12" s="91"/>
      <c r="F12" s="91"/>
      <c r="G12" s="91"/>
      <c r="H12" s="91"/>
      <c r="I12" s="91"/>
    </row>
    <row r="13" spans="1:9" ht="67.5" customHeight="1" x14ac:dyDescent="0.2">
      <c r="A13" s="91" t="s">
        <v>59</v>
      </c>
      <c r="B13" s="91"/>
      <c r="C13" s="91"/>
      <c r="D13" s="91"/>
      <c r="E13" s="91"/>
      <c r="F13" s="91"/>
      <c r="G13" s="91"/>
      <c r="H13" s="91"/>
      <c r="I13" s="91"/>
    </row>
    <row r="14" spans="1:9" ht="12" customHeight="1" x14ac:dyDescent="0.2">
      <c r="A14" s="91" t="s">
        <v>60</v>
      </c>
      <c r="B14" s="91"/>
      <c r="C14" s="91"/>
      <c r="D14" s="91"/>
      <c r="E14" s="91"/>
      <c r="F14" s="91"/>
      <c r="G14" s="91"/>
      <c r="H14" s="91"/>
      <c r="I14" s="91"/>
    </row>
    <row r="15" spans="1:9" x14ac:dyDescent="0.2">
      <c r="A15" s="91" t="s">
        <v>68</v>
      </c>
      <c r="B15" s="91"/>
      <c r="C15" s="91"/>
      <c r="D15" s="91"/>
      <c r="E15" s="91"/>
      <c r="F15" s="91"/>
      <c r="G15" s="91"/>
      <c r="H15" s="91"/>
      <c r="I15" s="91"/>
    </row>
    <row r="16" spans="1:9" x14ac:dyDescent="0.2">
      <c r="A16" s="91" t="s">
        <v>61</v>
      </c>
      <c r="B16" s="91"/>
      <c r="C16" s="91"/>
      <c r="D16" s="91"/>
      <c r="E16" s="91"/>
      <c r="F16" s="91"/>
      <c r="G16" s="91"/>
      <c r="H16" s="91"/>
      <c r="I16" s="91"/>
    </row>
    <row r="18" spans="2:2" ht="38.25" x14ac:dyDescent="0.2">
      <c r="B18" s="35" t="s">
        <v>97</v>
      </c>
    </row>
  </sheetData>
  <mergeCells count="12">
    <mergeCell ref="A16:I16"/>
    <mergeCell ref="A10:I10"/>
    <mergeCell ref="A11:I11"/>
    <mergeCell ref="A12:I12"/>
    <mergeCell ref="A13:I13"/>
    <mergeCell ref="A14:I14"/>
    <mergeCell ref="A15:I15"/>
    <mergeCell ref="A1:I1"/>
    <mergeCell ref="A6:I6"/>
    <mergeCell ref="A7:I7"/>
    <mergeCell ref="A8:I8"/>
    <mergeCell ref="A9:I9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71D22-8604-41B4-8CA6-EF4E7BB03445}">
  <sheetPr>
    <tabColor theme="9"/>
  </sheetPr>
  <dimension ref="A1:I55"/>
  <sheetViews>
    <sheetView topLeftCell="A26" workbookViewId="0">
      <selection activeCell="H40" sqref="H40"/>
    </sheetView>
  </sheetViews>
  <sheetFormatPr defaultRowHeight="12.75" x14ac:dyDescent="0.2"/>
  <cols>
    <col min="1" max="1" width="4.42578125" customWidth="1"/>
    <col min="2" max="2" width="38.42578125" style="4" customWidth="1"/>
    <col min="3" max="3" width="9" customWidth="1"/>
    <col min="4" max="4" width="7.140625" style="1" customWidth="1"/>
    <col min="5" max="5" width="7" customWidth="1"/>
    <col min="6" max="6" width="7" style="2" customWidth="1"/>
    <col min="7" max="7" width="6.42578125" customWidth="1"/>
    <col min="8" max="8" width="10" style="5" customWidth="1"/>
    <col min="9" max="9" width="10.140625" style="5" customWidth="1"/>
  </cols>
  <sheetData>
    <row r="1" spans="1:9" ht="114" customHeight="1" x14ac:dyDescent="0.2">
      <c r="A1" s="96" t="s">
        <v>116</v>
      </c>
      <c r="B1" s="99"/>
      <c r="C1" s="99"/>
      <c r="D1" s="99"/>
      <c r="E1" s="99"/>
      <c r="F1" s="99"/>
      <c r="G1" s="99"/>
      <c r="H1" s="99"/>
      <c r="I1" s="99"/>
    </row>
    <row r="2" spans="1:9" ht="42.75" customHeight="1" x14ac:dyDescent="0.2">
      <c r="A2" s="6" t="s">
        <v>47</v>
      </c>
      <c r="B2" s="8" t="s">
        <v>52</v>
      </c>
      <c r="C2" s="7" t="s">
        <v>1</v>
      </c>
      <c r="D2" s="6" t="s">
        <v>46</v>
      </c>
      <c r="E2" s="9" t="s">
        <v>50</v>
      </c>
      <c r="F2" s="10" t="s">
        <v>49</v>
      </c>
      <c r="G2" s="13" t="s">
        <v>51</v>
      </c>
      <c r="H2" s="11" t="s">
        <v>45</v>
      </c>
      <c r="I2" s="11" t="s">
        <v>48</v>
      </c>
    </row>
    <row r="3" spans="1:9" ht="30" customHeight="1" x14ac:dyDescent="0.2">
      <c r="A3" s="12">
        <v>1</v>
      </c>
      <c r="B3" s="57" t="s">
        <v>37</v>
      </c>
      <c r="C3" s="58" t="s">
        <v>2</v>
      </c>
      <c r="D3" s="58">
        <v>20</v>
      </c>
      <c r="E3" s="59">
        <v>0</v>
      </c>
      <c r="F3" s="60">
        <f>E3*1.08</f>
        <v>0</v>
      </c>
      <c r="G3" s="61">
        <v>0.08</v>
      </c>
      <c r="H3" s="62">
        <f>E3*D3</f>
        <v>0</v>
      </c>
      <c r="I3" s="63">
        <f>F3*D3</f>
        <v>0</v>
      </c>
    </row>
    <row r="4" spans="1:9" ht="27" customHeight="1" x14ac:dyDescent="0.2">
      <c r="A4" s="12">
        <v>2</v>
      </c>
      <c r="B4" s="57" t="s">
        <v>38</v>
      </c>
      <c r="C4" s="58" t="s">
        <v>2</v>
      </c>
      <c r="D4" s="58">
        <v>50</v>
      </c>
      <c r="E4" s="59">
        <v>0</v>
      </c>
      <c r="F4" s="60">
        <f t="shared" ref="F4:F39" si="0">E4*1.08</f>
        <v>0</v>
      </c>
      <c r="G4" s="61">
        <v>0.08</v>
      </c>
      <c r="H4" s="62">
        <f t="shared" ref="H4:H39" si="1">E4*D4</f>
        <v>0</v>
      </c>
      <c r="I4" s="63">
        <f t="shared" ref="I4:I39" si="2">F4*D4</f>
        <v>0</v>
      </c>
    </row>
    <row r="5" spans="1:9" ht="34.5" customHeight="1" x14ac:dyDescent="0.2">
      <c r="A5" s="12">
        <v>3</v>
      </c>
      <c r="B5" s="64" t="s">
        <v>44</v>
      </c>
      <c r="C5" s="12" t="s">
        <v>2</v>
      </c>
      <c r="D5" s="12">
        <v>180</v>
      </c>
      <c r="E5" s="59">
        <v>0</v>
      </c>
      <c r="F5" s="60">
        <f t="shared" si="0"/>
        <v>0</v>
      </c>
      <c r="G5" s="61">
        <v>0.08</v>
      </c>
      <c r="H5" s="62">
        <f t="shared" si="1"/>
        <v>0</v>
      </c>
      <c r="I5" s="63">
        <f t="shared" si="2"/>
        <v>0</v>
      </c>
    </row>
    <row r="6" spans="1:9" ht="34.5" customHeight="1" x14ac:dyDescent="0.2">
      <c r="A6" s="12">
        <v>4</v>
      </c>
      <c r="B6" s="64" t="s">
        <v>122</v>
      </c>
      <c r="C6" s="12" t="s">
        <v>0</v>
      </c>
      <c r="D6" s="12">
        <v>1</v>
      </c>
      <c r="E6" s="59">
        <v>0</v>
      </c>
      <c r="F6" s="60">
        <f t="shared" si="0"/>
        <v>0</v>
      </c>
      <c r="G6" s="61">
        <v>0.08</v>
      </c>
      <c r="H6" s="62">
        <f t="shared" si="1"/>
        <v>0</v>
      </c>
      <c r="I6" s="63">
        <f t="shared" si="2"/>
        <v>0</v>
      </c>
    </row>
    <row r="7" spans="1:9" ht="35.25" customHeight="1" x14ac:dyDescent="0.2">
      <c r="A7" s="12">
        <v>5</v>
      </c>
      <c r="B7" s="64" t="s">
        <v>54</v>
      </c>
      <c r="C7" s="12" t="s">
        <v>0</v>
      </c>
      <c r="D7" s="12">
        <v>4</v>
      </c>
      <c r="E7" s="59">
        <v>0</v>
      </c>
      <c r="F7" s="60">
        <f t="shared" si="0"/>
        <v>0</v>
      </c>
      <c r="G7" s="61">
        <v>0.08</v>
      </c>
      <c r="H7" s="62">
        <f t="shared" si="1"/>
        <v>0</v>
      </c>
      <c r="I7" s="63">
        <f t="shared" si="2"/>
        <v>0</v>
      </c>
    </row>
    <row r="8" spans="1:9" ht="31.5" customHeight="1" x14ac:dyDescent="0.2">
      <c r="A8" s="12">
        <v>6</v>
      </c>
      <c r="B8" s="64" t="s">
        <v>33</v>
      </c>
      <c r="C8" s="12" t="s">
        <v>0</v>
      </c>
      <c r="D8" s="12">
        <v>6</v>
      </c>
      <c r="E8" s="59">
        <v>0</v>
      </c>
      <c r="F8" s="60">
        <f t="shared" si="0"/>
        <v>0</v>
      </c>
      <c r="G8" s="61">
        <v>0.08</v>
      </c>
      <c r="H8" s="62">
        <f t="shared" si="1"/>
        <v>0</v>
      </c>
      <c r="I8" s="63">
        <f t="shared" si="2"/>
        <v>0</v>
      </c>
    </row>
    <row r="9" spans="1:9" ht="27" customHeight="1" x14ac:dyDescent="0.2">
      <c r="A9" s="12">
        <v>7</v>
      </c>
      <c r="B9" s="64" t="s">
        <v>40</v>
      </c>
      <c r="C9" s="12" t="s">
        <v>0</v>
      </c>
      <c r="D9" s="12">
        <v>1</v>
      </c>
      <c r="E9" s="59">
        <v>0</v>
      </c>
      <c r="F9" s="60">
        <f t="shared" si="0"/>
        <v>0</v>
      </c>
      <c r="G9" s="61">
        <v>0.08</v>
      </c>
      <c r="H9" s="62">
        <f t="shared" si="1"/>
        <v>0</v>
      </c>
      <c r="I9" s="63">
        <f t="shared" si="2"/>
        <v>0</v>
      </c>
    </row>
    <row r="10" spans="1:9" ht="39.75" customHeight="1" x14ac:dyDescent="0.2">
      <c r="A10" s="12">
        <v>8</v>
      </c>
      <c r="B10" s="64" t="s">
        <v>41</v>
      </c>
      <c r="C10" s="12" t="s">
        <v>0</v>
      </c>
      <c r="D10" s="12">
        <v>1</v>
      </c>
      <c r="E10" s="59">
        <v>0</v>
      </c>
      <c r="F10" s="60">
        <f t="shared" si="0"/>
        <v>0</v>
      </c>
      <c r="G10" s="61">
        <v>0.08</v>
      </c>
      <c r="H10" s="62">
        <f t="shared" si="1"/>
        <v>0</v>
      </c>
      <c r="I10" s="63">
        <f t="shared" si="2"/>
        <v>0</v>
      </c>
    </row>
    <row r="11" spans="1:9" ht="27.75" customHeight="1" x14ac:dyDescent="0.2">
      <c r="A11" s="12">
        <v>9</v>
      </c>
      <c r="B11" s="64" t="s">
        <v>103</v>
      </c>
      <c r="C11" s="12" t="s">
        <v>2</v>
      </c>
      <c r="D11" s="12">
        <v>600</v>
      </c>
      <c r="E11" s="59">
        <v>0</v>
      </c>
      <c r="F11" s="60">
        <f t="shared" si="0"/>
        <v>0</v>
      </c>
      <c r="G11" s="61">
        <v>0.08</v>
      </c>
      <c r="H11" s="62">
        <f t="shared" si="1"/>
        <v>0</v>
      </c>
      <c r="I11" s="63">
        <f t="shared" si="2"/>
        <v>0</v>
      </c>
    </row>
    <row r="12" spans="1:9" ht="25.5" customHeight="1" x14ac:dyDescent="0.2">
      <c r="A12" s="12">
        <v>10</v>
      </c>
      <c r="B12" s="64" t="s">
        <v>10</v>
      </c>
      <c r="C12" s="12" t="s">
        <v>0</v>
      </c>
      <c r="D12" s="12">
        <v>75</v>
      </c>
      <c r="E12" s="59">
        <v>0</v>
      </c>
      <c r="F12" s="60">
        <f t="shared" si="0"/>
        <v>0</v>
      </c>
      <c r="G12" s="61">
        <v>0.08</v>
      </c>
      <c r="H12" s="62">
        <f t="shared" si="1"/>
        <v>0</v>
      </c>
      <c r="I12" s="63">
        <f t="shared" si="2"/>
        <v>0</v>
      </c>
    </row>
    <row r="13" spans="1:9" x14ac:dyDescent="0.2">
      <c r="A13" s="12">
        <v>11</v>
      </c>
      <c r="B13" s="64" t="s">
        <v>55</v>
      </c>
      <c r="C13" s="12" t="s">
        <v>0</v>
      </c>
      <c r="D13" s="65">
        <v>10</v>
      </c>
      <c r="E13" s="59">
        <v>0</v>
      </c>
      <c r="F13" s="60">
        <f t="shared" si="0"/>
        <v>0</v>
      </c>
      <c r="G13" s="61">
        <v>0.08</v>
      </c>
      <c r="H13" s="62">
        <f t="shared" si="1"/>
        <v>0</v>
      </c>
      <c r="I13" s="63">
        <f t="shared" si="2"/>
        <v>0</v>
      </c>
    </row>
    <row r="14" spans="1:9" x14ac:dyDescent="0.2">
      <c r="A14" s="12">
        <v>12</v>
      </c>
      <c r="B14" s="64" t="s">
        <v>7</v>
      </c>
      <c r="C14" s="12" t="s">
        <v>0</v>
      </c>
      <c r="D14" s="12">
        <v>20</v>
      </c>
      <c r="E14" s="59">
        <v>0</v>
      </c>
      <c r="F14" s="60">
        <f t="shared" si="0"/>
        <v>0</v>
      </c>
      <c r="G14" s="61">
        <v>0.08</v>
      </c>
      <c r="H14" s="62">
        <f t="shared" si="1"/>
        <v>0</v>
      </c>
      <c r="I14" s="63">
        <f t="shared" si="2"/>
        <v>0</v>
      </c>
    </row>
    <row r="15" spans="1:9" ht="32.25" customHeight="1" x14ac:dyDescent="0.2">
      <c r="A15" s="12">
        <v>13</v>
      </c>
      <c r="B15" s="64" t="s">
        <v>8</v>
      </c>
      <c r="C15" s="12" t="s">
        <v>0</v>
      </c>
      <c r="D15" s="12">
        <v>60</v>
      </c>
      <c r="E15" s="59">
        <v>0</v>
      </c>
      <c r="F15" s="60">
        <f t="shared" si="0"/>
        <v>0</v>
      </c>
      <c r="G15" s="61">
        <v>0.08</v>
      </c>
      <c r="H15" s="62">
        <f t="shared" si="1"/>
        <v>0</v>
      </c>
      <c r="I15" s="63">
        <f t="shared" si="2"/>
        <v>0</v>
      </c>
    </row>
    <row r="16" spans="1:9" ht="28.5" customHeight="1" x14ac:dyDescent="0.2">
      <c r="A16" s="12">
        <v>14</v>
      </c>
      <c r="B16" s="64" t="s">
        <v>9</v>
      </c>
      <c r="C16" s="12" t="s">
        <v>0</v>
      </c>
      <c r="D16" s="12">
        <v>25</v>
      </c>
      <c r="E16" s="59">
        <v>0</v>
      </c>
      <c r="F16" s="60">
        <f t="shared" si="0"/>
        <v>0</v>
      </c>
      <c r="G16" s="61">
        <v>0.08</v>
      </c>
      <c r="H16" s="62">
        <f t="shared" si="1"/>
        <v>0</v>
      </c>
      <c r="I16" s="63">
        <f t="shared" si="2"/>
        <v>0</v>
      </c>
    </row>
    <row r="17" spans="1:9" x14ac:dyDescent="0.2">
      <c r="A17" s="12">
        <v>15</v>
      </c>
      <c r="B17" s="57" t="s">
        <v>39</v>
      </c>
      <c r="C17" s="65" t="s">
        <v>0</v>
      </c>
      <c r="D17" s="58">
        <v>75</v>
      </c>
      <c r="E17" s="59">
        <v>0</v>
      </c>
      <c r="F17" s="60">
        <f t="shared" si="0"/>
        <v>0</v>
      </c>
      <c r="G17" s="61">
        <v>0.08</v>
      </c>
      <c r="H17" s="62">
        <f t="shared" si="1"/>
        <v>0</v>
      </c>
      <c r="I17" s="63">
        <f t="shared" si="2"/>
        <v>0</v>
      </c>
    </row>
    <row r="18" spans="1:9" ht="51" x14ac:dyDescent="0.2">
      <c r="A18" s="12">
        <v>16</v>
      </c>
      <c r="B18" s="66" t="s">
        <v>104</v>
      </c>
      <c r="C18" s="12" t="s">
        <v>0</v>
      </c>
      <c r="D18" s="12">
        <v>1400</v>
      </c>
      <c r="E18" s="59">
        <v>0</v>
      </c>
      <c r="F18" s="60">
        <f t="shared" si="0"/>
        <v>0</v>
      </c>
      <c r="G18" s="61">
        <v>0.08</v>
      </c>
      <c r="H18" s="62">
        <f t="shared" si="1"/>
        <v>0</v>
      </c>
      <c r="I18" s="63">
        <f t="shared" si="2"/>
        <v>0</v>
      </c>
    </row>
    <row r="19" spans="1:9" ht="29.25" customHeight="1" x14ac:dyDescent="0.2">
      <c r="A19" s="12">
        <v>17</v>
      </c>
      <c r="B19" s="66" t="s">
        <v>12</v>
      </c>
      <c r="C19" s="12" t="s">
        <v>0</v>
      </c>
      <c r="D19" s="12">
        <v>2</v>
      </c>
      <c r="E19" s="59">
        <v>0</v>
      </c>
      <c r="F19" s="60">
        <f t="shared" si="0"/>
        <v>0</v>
      </c>
      <c r="G19" s="61">
        <v>0.08</v>
      </c>
      <c r="H19" s="62">
        <f t="shared" si="1"/>
        <v>0</v>
      </c>
      <c r="I19" s="63">
        <f t="shared" si="2"/>
        <v>0</v>
      </c>
    </row>
    <row r="20" spans="1:9" ht="59.25" customHeight="1" x14ac:dyDescent="0.2">
      <c r="A20" s="12">
        <v>18</v>
      </c>
      <c r="B20" s="66" t="s">
        <v>105</v>
      </c>
      <c r="C20" s="12" t="s">
        <v>0</v>
      </c>
      <c r="D20" s="12">
        <v>150</v>
      </c>
      <c r="E20" s="59">
        <v>0</v>
      </c>
      <c r="F20" s="60">
        <f t="shared" si="0"/>
        <v>0</v>
      </c>
      <c r="G20" s="61">
        <v>0.08</v>
      </c>
      <c r="H20" s="62">
        <f t="shared" si="1"/>
        <v>0</v>
      </c>
      <c r="I20" s="63">
        <f t="shared" si="2"/>
        <v>0</v>
      </c>
    </row>
    <row r="21" spans="1:9" ht="51" x14ac:dyDescent="0.2">
      <c r="A21" s="12">
        <v>19</v>
      </c>
      <c r="B21" s="66" t="s">
        <v>110</v>
      </c>
      <c r="C21" s="58" t="s">
        <v>0</v>
      </c>
      <c r="D21" s="58">
        <v>70</v>
      </c>
      <c r="E21" s="59">
        <v>0</v>
      </c>
      <c r="F21" s="60">
        <f t="shared" si="0"/>
        <v>0</v>
      </c>
      <c r="G21" s="61">
        <v>0.08</v>
      </c>
      <c r="H21" s="62">
        <f t="shared" si="1"/>
        <v>0</v>
      </c>
      <c r="I21" s="63">
        <f t="shared" si="2"/>
        <v>0</v>
      </c>
    </row>
    <row r="22" spans="1:9" ht="25.5" x14ac:dyDescent="0.2">
      <c r="A22" s="12">
        <v>20</v>
      </c>
      <c r="B22" s="66" t="s">
        <v>106</v>
      </c>
      <c r="C22" s="12" t="s">
        <v>0</v>
      </c>
      <c r="D22" s="12">
        <v>10</v>
      </c>
      <c r="E22" s="59">
        <v>0</v>
      </c>
      <c r="F22" s="60">
        <f t="shared" si="0"/>
        <v>0</v>
      </c>
      <c r="G22" s="61">
        <v>0.08</v>
      </c>
      <c r="H22" s="62">
        <f t="shared" si="1"/>
        <v>0</v>
      </c>
      <c r="I22" s="63">
        <f t="shared" si="2"/>
        <v>0</v>
      </c>
    </row>
    <row r="23" spans="1:9" ht="25.5" x14ac:dyDescent="0.2">
      <c r="A23" s="12">
        <v>21</v>
      </c>
      <c r="B23" s="64" t="s">
        <v>11</v>
      </c>
      <c r="C23" s="12" t="s">
        <v>2</v>
      </c>
      <c r="D23" s="12">
        <v>800</v>
      </c>
      <c r="E23" s="59">
        <v>0</v>
      </c>
      <c r="F23" s="60">
        <f t="shared" si="0"/>
        <v>0</v>
      </c>
      <c r="G23" s="61">
        <v>0.08</v>
      </c>
      <c r="H23" s="62">
        <f t="shared" si="1"/>
        <v>0</v>
      </c>
      <c r="I23" s="63">
        <f t="shared" si="2"/>
        <v>0</v>
      </c>
    </row>
    <row r="24" spans="1:9" x14ac:dyDescent="0.2">
      <c r="A24" s="12">
        <v>22</v>
      </c>
      <c r="B24" s="57" t="s">
        <v>43</v>
      </c>
      <c r="C24" s="58" t="s">
        <v>0</v>
      </c>
      <c r="D24" s="58">
        <v>1</v>
      </c>
      <c r="E24" s="59">
        <v>0</v>
      </c>
      <c r="F24" s="60">
        <f t="shared" si="0"/>
        <v>0</v>
      </c>
      <c r="G24" s="61">
        <v>0.08</v>
      </c>
      <c r="H24" s="62">
        <f t="shared" si="1"/>
        <v>0</v>
      </c>
      <c r="I24" s="63">
        <f t="shared" si="2"/>
        <v>0</v>
      </c>
    </row>
    <row r="25" spans="1:9" ht="102" x14ac:dyDescent="0.2">
      <c r="A25" s="12">
        <v>23</v>
      </c>
      <c r="B25" s="64" t="s">
        <v>124</v>
      </c>
      <c r="C25" s="65" t="s">
        <v>0</v>
      </c>
      <c r="D25" s="58">
        <v>1</v>
      </c>
      <c r="E25" s="59">
        <v>0</v>
      </c>
      <c r="F25" s="60">
        <f t="shared" si="0"/>
        <v>0</v>
      </c>
      <c r="G25" s="61">
        <v>0.08</v>
      </c>
      <c r="H25" s="62">
        <f t="shared" si="1"/>
        <v>0</v>
      </c>
      <c r="I25" s="63">
        <f t="shared" si="2"/>
        <v>0</v>
      </c>
    </row>
    <row r="26" spans="1:9" ht="102" x14ac:dyDescent="0.2">
      <c r="A26" s="12">
        <v>24</v>
      </c>
      <c r="B26" s="64" t="s">
        <v>125</v>
      </c>
      <c r="C26" s="65" t="s">
        <v>0</v>
      </c>
      <c r="D26" s="58">
        <v>1</v>
      </c>
      <c r="E26" s="59">
        <v>0</v>
      </c>
      <c r="F26" s="60">
        <f t="shared" si="0"/>
        <v>0</v>
      </c>
      <c r="G26" s="61">
        <v>0.08</v>
      </c>
      <c r="H26" s="62">
        <f t="shared" si="1"/>
        <v>0</v>
      </c>
      <c r="I26" s="63">
        <f t="shared" si="2"/>
        <v>0</v>
      </c>
    </row>
    <row r="27" spans="1:9" ht="25.5" x14ac:dyDescent="0.2">
      <c r="A27" s="12">
        <v>25</v>
      </c>
      <c r="B27" s="64" t="s">
        <v>6</v>
      </c>
      <c r="C27" s="12" t="s">
        <v>0</v>
      </c>
      <c r="D27" s="12">
        <v>15</v>
      </c>
      <c r="E27" s="59">
        <v>0</v>
      </c>
      <c r="F27" s="60">
        <f t="shared" si="0"/>
        <v>0</v>
      </c>
      <c r="G27" s="61">
        <v>0.08</v>
      </c>
      <c r="H27" s="62">
        <f t="shared" si="1"/>
        <v>0</v>
      </c>
      <c r="I27" s="63">
        <f t="shared" si="2"/>
        <v>0</v>
      </c>
    </row>
    <row r="28" spans="1:9" ht="25.5" x14ac:dyDescent="0.2">
      <c r="A28" s="12">
        <v>26</v>
      </c>
      <c r="B28" s="64" t="s">
        <v>107</v>
      </c>
      <c r="C28" s="12" t="s">
        <v>0</v>
      </c>
      <c r="D28" s="12">
        <v>22</v>
      </c>
      <c r="E28" s="59">
        <v>0</v>
      </c>
      <c r="F28" s="60">
        <f t="shared" si="0"/>
        <v>0</v>
      </c>
      <c r="G28" s="61">
        <v>0.08</v>
      </c>
      <c r="H28" s="62">
        <f t="shared" si="1"/>
        <v>0</v>
      </c>
      <c r="I28" s="63">
        <f t="shared" si="2"/>
        <v>0</v>
      </c>
    </row>
    <row r="29" spans="1:9" ht="25.5" x14ac:dyDescent="0.2">
      <c r="A29" s="12">
        <v>27</v>
      </c>
      <c r="B29" s="64" t="s">
        <v>4</v>
      </c>
      <c r="C29" s="12" t="s">
        <v>0</v>
      </c>
      <c r="D29" s="12">
        <v>16</v>
      </c>
      <c r="E29" s="59">
        <v>0</v>
      </c>
      <c r="F29" s="60">
        <f t="shared" si="0"/>
        <v>0</v>
      </c>
      <c r="G29" s="61">
        <v>0.08</v>
      </c>
      <c r="H29" s="62">
        <f t="shared" si="1"/>
        <v>0</v>
      </c>
      <c r="I29" s="63">
        <f t="shared" si="2"/>
        <v>0</v>
      </c>
    </row>
    <row r="30" spans="1:9" ht="25.5" x14ac:dyDescent="0.2">
      <c r="A30" s="12">
        <v>28</v>
      </c>
      <c r="B30" s="64" t="s">
        <v>5</v>
      </c>
      <c r="C30" s="12" t="s">
        <v>0</v>
      </c>
      <c r="D30" s="12">
        <v>22</v>
      </c>
      <c r="E30" s="59">
        <v>0</v>
      </c>
      <c r="F30" s="60">
        <f t="shared" si="0"/>
        <v>0</v>
      </c>
      <c r="G30" s="61">
        <v>0.08</v>
      </c>
      <c r="H30" s="62">
        <f t="shared" si="1"/>
        <v>0</v>
      </c>
      <c r="I30" s="63">
        <f t="shared" si="2"/>
        <v>0</v>
      </c>
    </row>
    <row r="31" spans="1:9" ht="25.5" x14ac:dyDescent="0.2">
      <c r="A31" s="12">
        <v>29</v>
      </c>
      <c r="B31" s="64" t="s">
        <v>3</v>
      </c>
      <c r="C31" s="12" t="s">
        <v>2</v>
      </c>
      <c r="D31" s="12">
        <v>600</v>
      </c>
      <c r="E31" s="59">
        <v>0</v>
      </c>
      <c r="F31" s="60">
        <f t="shared" si="0"/>
        <v>0</v>
      </c>
      <c r="G31" s="61">
        <v>0.08</v>
      </c>
      <c r="H31" s="62">
        <f t="shared" si="1"/>
        <v>0</v>
      </c>
      <c r="I31" s="63">
        <f t="shared" si="2"/>
        <v>0</v>
      </c>
    </row>
    <row r="32" spans="1:9" ht="25.5" x14ac:dyDescent="0.2">
      <c r="A32" s="12">
        <v>30</v>
      </c>
      <c r="B32" s="67" t="s">
        <v>56</v>
      </c>
      <c r="C32" s="65" t="s">
        <v>2</v>
      </c>
      <c r="D32" s="65">
        <v>50</v>
      </c>
      <c r="E32" s="59">
        <v>0</v>
      </c>
      <c r="F32" s="60">
        <f t="shared" si="0"/>
        <v>0</v>
      </c>
      <c r="G32" s="61">
        <v>0.08</v>
      </c>
      <c r="H32" s="62">
        <f t="shared" si="1"/>
        <v>0</v>
      </c>
      <c r="I32" s="63">
        <f t="shared" si="2"/>
        <v>0</v>
      </c>
    </row>
    <row r="33" spans="1:9" x14ac:dyDescent="0.2">
      <c r="A33" s="12">
        <v>31</v>
      </c>
      <c r="B33" s="64" t="s">
        <v>13</v>
      </c>
      <c r="C33" s="12" t="s">
        <v>2</v>
      </c>
      <c r="D33" s="12">
        <v>750</v>
      </c>
      <c r="E33" s="59">
        <v>0</v>
      </c>
      <c r="F33" s="60">
        <f t="shared" si="0"/>
        <v>0</v>
      </c>
      <c r="G33" s="61">
        <v>0.08</v>
      </c>
      <c r="H33" s="62">
        <f t="shared" si="1"/>
        <v>0</v>
      </c>
      <c r="I33" s="63">
        <f t="shared" si="2"/>
        <v>0</v>
      </c>
    </row>
    <row r="34" spans="1:9" ht="36.75" customHeight="1" x14ac:dyDescent="0.2">
      <c r="A34" s="12">
        <v>32</v>
      </c>
      <c r="B34" s="64" t="s">
        <v>14</v>
      </c>
      <c r="C34" s="12" t="s">
        <v>2</v>
      </c>
      <c r="D34" s="12">
        <v>100</v>
      </c>
      <c r="E34" s="59">
        <v>0</v>
      </c>
      <c r="F34" s="60">
        <f t="shared" si="0"/>
        <v>0</v>
      </c>
      <c r="G34" s="61">
        <v>0.08</v>
      </c>
      <c r="H34" s="62">
        <f t="shared" si="1"/>
        <v>0</v>
      </c>
      <c r="I34" s="63">
        <f t="shared" si="2"/>
        <v>0</v>
      </c>
    </row>
    <row r="35" spans="1:9" ht="82.5" customHeight="1" x14ac:dyDescent="0.2">
      <c r="A35" s="12">
        <v>33</v>
      </c>
      <c r="B35" s="64" t="s">
        <v>121</v>
      </c>
      <c r="C35" s="12" t="s">
        <v>2</v>
      </c>
      <c r="D35" s="12">
        <v>90</v>
      </c>
      <c r="E35" s="59">
        <v>0</v>
      </c>
      <c r="F35" s="60">
        <f t="shared" si="0"/>
        <v>0</v>
      </c>
      <c r="G35" s="61">
        <v>0.08</v>
      </c>
      <c r="H35" s="62">
        <f t="shared" si="1"/>
        <v>0</v>
      </c>
      <c r="I35" s="63">
        <f t="shared" si="2"/>
        <v>0</v>
      </c>
    </row>
    <row r="36" spans="1:9" ht="89.25" x14ac:dyDescent="0.2">
      <c r="A36" s="12">
        <v>34</v>
      </c>
      <c r="B36" s="64" t="s">
        <v>111</v>
      </c>
      <c r="C36" s="12" t="s">
        <v>0</v>
      </c>
      <c r="D36" s="12">
        <v>2</v>
      </c>
      <c r="E36" s="59">
        <v>0</v>
      </c>
      <c r="F36" s="60">
        <f t="shared" si="0"/>
        <v>0</v>
      </c>
      <c r="G36" s="61">
        <v>0.08</v>
      </c>
      <c r="H36" s="62">
        <f t="shared" si="1"/>
        <v>0</v>
      </c>
      <c r="I36" s="63">
        <f t="shared" si="2"/>
        <v>0</v>
      </c>
    </row>
    <row r="37" spans="1:9" ht="25.5" x14ac:dyDescent="0.2">
      <c r="A37" s="12">
        <v>35</v>
      </c>
      <c r="B37" s="57" t="s">
        <v>34</v>
      </c>
      <c r="C37" s="12" t="s">
        <v>2</v>
      </c>
      <c r="D37" s="12">
        <v>2</v>
      </c>
      <c r="E37" s="59">
        <v>0</v>
      </c>
      <c r="F37" s="60">
        <f t="shared" si="0"/>
        <v>0</v>
      </c>
      <c r="G37" s="61">
        <v>0.08</v>
      </c>
      <c r="H37" s="62">
        <f t="shared" si="1"/>
        <v>0</v>
      </c>
      <c r="I37" s="63">
        <f t="shared" si="2"/>
        <v>0</v>
      </c>
    </row>
    <row r="38" spans="1:9" ht="25.5" x14ac:dyDescent="0.2">
      <c r="A38" s="12">
        <v>36</v>
      </c>
      <c r="B38" s="57" t="s">
        <v>35</v>
      </c>
      <c r="C38" s="12" t="s">
        <v>2</v>
      </c>
      <c r="D38" s="12">
        <v>2</v>
      </c>
      <c r="E38" s="59">
        <v>0</v>
      </c>
      <c r="F38" s="60">
        <f t="shared" si="0"/>
        <v>0</v>
      </c>
      <c r="G38" s="61">
        <v>0.08</v>
      </c>
      <c r="H38" s="62">
        <f t="shared" si="1"/>
        <v>0</v>
      </c>
      <c r="I38" s="63">
        <f t="shared" si="2"/>
        <v>0</v>
      </c>
    </row>
    <row r="39" spans="1:9" ht="25.5" x14ac:dyDescent="0.2">
      <c r="A39" s="12">
        <v>37</v>
      </c>
      <c r="B39" s="67" t="s">
        <v>36</v>
      </c>
      <c r="C39" s="65" t="s">
        <v>2</v>
      </c>
      <c r="D39" s="65">
        <v>5</v>
      </c>
      <c r="E39" s="59">
        <v>0</v>
      </c>
      <c r="F39" s="60">
        <f t="shared" si="0"/>
        <v>0</v>
      </c>
      <c r="G39" s="61">
        <v>0.08</v>
      </c>
      <c r="H39" s="62">
        <f t="shared" si="1"/>
        <v>0</v>
      </c>
      <c r="I39" s="63">
        <f t="shared" si="2"/>
        <v>0</v>
      </c>
    </row>
    <row r="40" spans="1:9" x14ac:dyDescent="0.2">
      <c r="A40" s="3"/>
      <c r="B40" s="68" t="s">
        <v>42</v>
      </c>
      <c r="C40" s="69"/>
      <c r="D40" s="69"/>
      <c r="E40" s="69"/>
      <c r="F40" s="70"/>
      <c r="G40" s="69"/>
      <c r="H40" s="71">
        <f>SUM(H3:H39)</f>
        <v>0</v>
      </c>
      <c r="I40" s="71">
        <f>SUM(I3:I39)</f>
        <v>0</v>
      </c>
    </row>
    <row r="41" spans="1:9" ht="39" customHeight="1" x14ac:dyDescent="0.2"/>
    <row r="42" spans="1:9" ht="53.25" customHeight="1" x14ac:dyDescent="0.2">
      <c r="A42" s="98" t="s">
        <v>58</v>
      </c>
      <c r="B42" s="98"/>
      <c r="C42" s="98"/>
      <c r="D42" s="98"/>
      <c r="E42" s="98"/>
      <c r="F42" s="98"/>
      <c r="G42" s="98"/>
      <c r="H42" s="98"/>
      <c r="I42" s="98"/>
    </row>
    <row r="43" spans="1:9" ht="26.25" customHeight="1" x14ac:dyDescent="0.2">
      <c r="A43" s="98" t="s">
        <v>65</v>
      </c>
      <c r="B43" s="98"/>
      <c r="C43" s="98"/>
      <c r="D43" s="98"/>
      <c r="E43" s="98"/>
      <c r="F43" s="98"/>
      <c r="G43" s="98"/>
      <c r="H43" s="98"/>
      <c r="I43" s="98"/>
    </row>
    <row r="44" spans="1:9" ht="13.5" customHeight="1" x14ac:dyDescent="0.2">
      <c r="A44" s="100" t="s">
        <v>113</v>
      </c>
      <c r="B44" s="101"/>
      <c r="C44" s="101"/>
      <c r="D44" s="101"/>
      <c r="E44" s="101"/>
      <c r="F44" s="101"/>
      <c r="G44" s="101"/>
      <c r="H44" s="101"/>
      <c r="I44" s="101"/>
    </row>
    <row r="45" spans="1:9" ht="27.75" customHeight="1" x14ac:dyDescent="0.2">
      <c r="A45" s="97" t="s">
        <v>67</v>
      </c>
      <c r="B45" s="98"/>
      <c r="C45" s="98"/>
      <c r="D45" s="98"/>
      <c r="E45" s="98"/>
      <c r="F45" s="98"/>
      <c r="G45" s="98"/>
      <c r="H45" s="98"/>
      <c r="I45" s="98"/>
    </row>
    <row r="46" spans="1:9" ht="38.25" customHeight="1" x14ac:dyDescent="0.2">
      <c r="A46" s="98" t="s">
        <v>62</v>
      </c>
      <c r="B46" s="98"/>
      <c r="C46" s="98"/>
      <c r="D46" s="98"/>
      <c r="E46" s="98"/>
      <c r="F46" s="98"/>
      <c r="G46" s="98"/>
      <c r="H46" s="98"/>
      <c r="I46" s="98"/>
    </row>
    <row r="47" spans="1:9" ht="57.75" customHeight="1" x14ac:dyDescent="0.2">
      <c r="A47" s="97" t="s">
        <v>57</v>
      </c>
      <c r="B47" s="98"/>
      <c r="C47" s="98"/>
      <c r="D47" s="98"/>
      <c r="E47" s="98"/>
      <c r="F47" s="98"/>
      <c r="G47" s="98"/>
      <c r="H47" s="98"/>
      <c r="I47" s="98"/>
    </row>
    <row r="48" spans="1:9" ht="81" customHeight="1" x14ac:dyDescent="0.2">
      <c r="A48" s="98" t="s">
        <v>63</v>
      </c>
      <c r="B48" s="98"/>
      <c r="C48" s="98"/>
      <c r="D48" s="98"/>
      <c r="E48" s="98"/>
      <c r="F48" s="98"/>
      <c r="G48" s="98"/>
      <c r="H48" s="98"/>
      <c r="I48" s="98"/>
    </row>
    <row r="49" spans="1:9" ht="33" customHeight="1" x14ac:dyDescent="0.2">
      <c r="A49" s="98" t="s">
        <v>59</v>
      </c>
      <c r="B49" s="98"/>
      <c r="C49" s="98"/>
      <c r="D49" s="98"/>
      <c r="E49" s="98"/>
      <c r="F49" s="98"/>
      <c r="G49" s="98"/>
      <c r="H49" s="98"/>
      <c r="I49" s="98"/>
    </row>
    <row r="50" spans="1:9" ht="21" customHeight="1" x14ac:dyDescent="0.2">
      <c r="A50" s="98" t="s">
        <v>60</v>
      </c>
      <c r="B50" s="98"/>
      <c r="C50" s="98"/>
      <c r="D50" s="98"/>
      <c r="E50" s="98"/>
      <c r="F50" s="98"/>
      <c r="G50" s="98"/>
      <c r="H50" s="98"/>
      <c r="I50" s="98"/>
    </row>
    <row r="51" spans="1:9" ht="25.5" customHeight="1" x14ac:dyDescent="0.2">
      <c r="A51" s="97" t="s">
        <v>64</v>
      </c>
      <c r="B51" s="98"/>
      <c r="C51" s="98"/>
      <c r="D51" s="98"/>
      <c r="E51" s="98"/>
      <c r="F51" s="98"/>
      <c r="G51" s="98"/>
      <c r="H51" s="98"/>
      <c r="I51" s="98"/>
    </row>
    <row r="52" spans="1:9" ht="15" customHeight="1" x14ac:dyDescent="0.2">
      <c r="A52" s="98" t="s">
        <v>61</v>
      </c>
      <c r="B52" s="98"/>
      <c r="C52" s="98"/>
      <c r="D52" s="98"/>
      <c r="E52" s="98"/>
      <c r="F52" s="98"/>
      <c r="G52" s="98"/>
      <c r="H52" s="98"/>
      <c r="I52" s="98"/>
    </row>
    <row r="53" spans="1:9" ht="27.75" customHeight="1" x14ac:dyDescent="0.2">
      <c r="A53" s="102"/>
      <c r="B53" s="102"/>
      <c r="C53" s="102"/>
      <c r="D53" s="102"/>
      <c r="E53" s="102"/>
      <c r="F53" s="102"/>
      <c r="G53" s="102"/>
      <c r="H53" s="102"/>
      <c r="I53" s="102"/>
    </row>
    <row r="54" spans="1:9" x14ac:dyDescent="0.2">
      <c r="A54" s="103"/>
      <c r="B54" s="103"/>
      <c r="C54" s="103"/>
      <c r="D54" s="103"/>
      <c r="E54" s="103"/>
      <c r="F54" s="103"/>
      <c r="G54" s="103"/>
      <c r="H54" s="103"/>
      <c r="I54" s="103"/>
    </row>
    <row r="55" spans="1:9" ht="63.75" x14ac:dyDescent="0.2">
      <c r="B55" s="35" t="s">
        <v>97</v>
      </c>
    </row>
  </sheetData>
  <mergeCells count="14">
    <mergeCell ref="A54:I54"/>
    <mergeCell ref="A49:I49"/>
    <mergeCell ref="A50:I50"/>
    <mergeCell ref="A51:I51"/>
    <mergeCell ref="A52:I52"/>
    <mergeCell ref="A53:I53"/>
    <mergeCell ref="A47:I47"/>
    <mergeCell ref="A48:I48"/>
    <mergeCell ref="A1:I1"/>
    <mergeCell ref="A42:I42"/>
    <mergeCell ref="A43:I43"/>
    <mergeCell ref="A44:I44"/>
    <mergeCell ref="A45:I45"/>
    <mergeCell ref="A46:I46"/>
  </mergeCells>
  <phoneticPr fontId="3" type="noConversion"/>
  <pageMargins left="0.2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D5C90-1E42-4C80-A2AE-EFD600B09312}">
  <sheetPr>
    <tabColor theme="9"/>
  </sheetPr>
  <dimension ref="A1:I34"/>
  <sheetViews>
    <sheetView topLeftCell="A3" workbookViewId="0">
      <selection activeCell="H19" sqref="H19"/>
    </sheetView>
  </sheetViews>
  <sheetFormatPr defaultRowHeight="12.75" x14ac:dyDescent="0.2"/>
  <cols>
    <col min="1" max="1" width="4.85546875" customWidth="1"/>
    <col min="2" max="2" width="35.5703125" customWidth="1"/>
    <col min="4" max="4" width="7.7109375" customWidth="1"/>
    <col min="7" max="7" width="6.42578125" customWidth="1"/>
    <col min="9" max="9" width="9.85546875" bestFit="1" customWidth="1"/>
  </cols>
  <sheetData>
    <row r="1" spans="1:9" ht="84" customHeight="1" x14ac:dyDescent="0.2">
      <c r="A1" s="104" t="s">
        <v>117</v>
      </c>
      <c r="B1" s="105"/>
      <c r="C1" s="105"/>
      <c r="D1" s="105"/>
      <c r="E1" s="105"/>
      <c r="F1" s="105"/>
      <c r="G1" s="105"/>
      <c r="H1" s="105"/>
      <c r="I1" s="105"/>
    </row>
    <row r="2" spans="1:9" ht="42.75" customHeight="1" x14ac:dyDescent="0.2">
      <c r="A2" s="6" t="s">
        <v>47</v>
      </c>
      <c r="B2" s="14" t="s">
        <v>52</v>
      </c>
      <c r="C2" s="7" t="s">
        <v>1</v>
      </c>
      <c r="D2" s="6" t="s">
        <v>46</v>
      </c>
      <c r="E2" s="9" t="s">
        <v>50</v>
      </c>
      <c r="F2" s="10" t="s">
        <v>49</v>
      </c>
      <c r="G2" s="13" t="s">
        <v>51</v>
      </c>
      <c r="H2" s="11" t="s">
        <v>45</v>
      </c>
      <c r="I2" s="11" t="s">
        <v>48</v>
      </c>
    </row>
    <row r="3" spans="1:9" ht="48" customHeight="1" x14ac:dyDescent="0.2">
      <c r="A3" s="15">
        <v>1</v>
      </c>
      <c r="B3" s="43" t="s">
        <v>31</v>
      </c>
      <c r="C3" s="78" t="s">
        <v>2</v>
      </c>
      <c r="D3" s="79">
        <v>2</v>
      </c>
      <c r="E3" s="80">
        <v>0</v>
      </c>
      <c r="F3" s="80">
        <f>E3*1.08</f>
        <v>0</v>
      </c>
      <c r="G3" s="81">
        <v>0.08</v>
      </c>
      <c r="H3" s="82">
        <f>E3*D3</f>
        <v>0</v>
      </c>
      <c r="I3" s="83">
        <f>F3*D3</f>
        <v>0</v>
      </c>
    </row>
    <row r="4" spans="1:9" ht="36.75" customHeight="1" x14ac:dyDescent="0.2">
      <c r="A4" s="16">
        <v>2</v>
      </c>
      <c r="B4" s="43" t="s">
        <v>26</v>
      </c>
      <c r="C4" s="78" t="s">
        <v>28</v>
      </c>
      <c r="D4" s="79">
        <v>1150</v>
      </c>
      <c r="E4" s="80">
        <v>0</v>
      </c>
      <c r="F4" s="80">
        <f t="shared" ref="F4:F18" si="0">E4*1.08</f>
        <v>0</v>
      </c>
      <c r="G4" s="81">
        <v>0.08</v>
      </c>
      <c r="H4" s="82">
        <f t="shared" ref="H4:H18" si="1">E4*D4</f>
        <v>0</v>
      </c>
      <c r="I4" s="83">
        <f t="shared" ref="I4:I18" si="2">F4*D4</f>
        <v>0</v>
      </c>
    </row>
    <row r="5" spans="1:9" ht="25.5" x14ac:dyDescent="0.2">
      <c r="A5" s="15">
        <v>3</v>
      </c>
      <c r="B5" s="43" t="s">
        <v>27</v>
      </c>
      <c r="C5" s="78" t="s">
        <v>28</v>
      </c>
      <c r="D5" s="79">
        <v>1000</v>
      </c>
      <c r="E5" s="80">
        <v>0</v>
      </c>
      <c r="F5" s="80">
        <f t="shared" si="0"/>
        <v>0</v>
      </c>
      <c r="G5" s="81">
        <v>0.08</v>
      </c>
      <c r="H5" s="82">
        <f t="shared" si="1"/>
        <v>0</v>
      </c>
      <c r="I5" s="83">
        <f t="shared" si="2"/>
        <v>0</v>
      </c>
    </row>
    <row r="6" spans="1:9" ht="38.25" x14ac:dyDescent="0.2">
      <c r="A6" s="15">
        <v>4</v>
      </c>
      <c r="B6" s="43" t="s">
        <v>29</v>
      </c>
      <c r="C6" s="78" t="s">
        <v>28</v>
      </c>
      <c r="D6" s="79">
        <v>280</v>
      </c>
      <c r="E6" s="80">
        <v>0</v>
      </c>
      <c r="F6" s="80">
        <f t="shared" si="0"/>
        <v>0</v>
      </c>
      <c r="G6" s="81">
        <v>0.08</v>
      </c>
      <c r="H6" s="82">
        <f t="shared" si="1"/>
        <v>0</v>
      </c>
      <c r="I6" s="83">
        <f t="shared" si="2"/>
        <v>0</v>
      </c>
    </row>
    <row r="7" spans="1:9" ht="38.25" x14ac:dyDescent="0.2">
      <c r="A7" s="16">
        <v>5</v>
      </c>
      <c r="B7" s="43" t="s">
        <v>30</v>
      </c>
      <c r="C7" s="78" t="s">
        <v>28</v>
      </c>
      <c r="D7" s="79">
        <v>90</v>
      </c>
      <c r="E7" s="80">
        <v>0</v>
      </c>
      <c r="F7" s="80">
        <f t="shared" si="0"/>
        <v>0</v>
      </c>
      <c r="G7" s="81">
        <v>0.08</v>
      </c>
      <c r="H7" s="82">
        <f t="shared" si="1"/>
        <v>0</v>
      </c>
      <c r="I7" s="83">
        <f t="shared" si="2"/>
        <v>0</v>
      </c>
    </row>
    <row r="8" spans="1:9" ht="42.75" customHeight="1" x14ac:dyDescent="0.2">
      <c r="A8" s="15">
        <v>6</v>
      </c>
      <c r="B8" s="43" t="s">
        <v>22</v>
      </c>
      <c r="C8" s="78" t="s">
        <v>2</v>
      </c>
      <c r="D8" s="79">
        <v>1800</v>
      </c>
      <c r="E8" s="80">
        <v>0</v>
      </c>
      <c r="F8" s="80">
        <f t="shared" si="0"/>
        <v>0</v>
      </c>
      <c r="G8" s="81">
        <v>0.08</v>
      </c>
      <c r="H8" s="82">
        <f t="shared" si="1"/>
        <v>0</v>
      </c>
      <c r="I8" s="83">
        <f t="shared" si="2"/>
        <v>0</v>
      </c>
    </row>
    <row r="9" spans="1:9" ht="32.25" customHeight="1" x14ac:dyDescent="0.2">
      <c r="A9" s="15">
        <v>7</v>
      </c>
      <c r="B9" s="43" t="s">
        <v>23</v>
      </c>
      <c r="C9" s="78" t="s">
        <v>2</v>
      </c>
      <c r="D9" s="79">
        <v>100</v>
      </c>
      <c r="E9" s="80">
        <v>0</v>
      </c>
      <c r="F9" s="80">
        <f t="shared" si="0"/>
        <v>0</v>
      </c>
      <c r="G9" s="81">
        <v>0.08</v>
      </c>
      <c r="H9" s="82">
        <f t="shared" si="1"/>
        <v>0</v>
      </c>
      <c r="I9" s="83">
        <f t="shared" si="2"/>
        <v>0</v>
      </c>
    </row>
    <row r="10" spans="1:9" ht="33.75" customHeight="1" x14ac:dyDescent="0.2">
      <c r="A10" s="16">
        <v>8</v>
      </c>
      <c r="B10" s="43" t="s">
        <v>25</v>
      </c>
      <c r="C10" s="78" t="s">
        <v>2</v>
      </c>
      <c r="D10" s="79">
        <v>20</v>
      </c>
      <c r="E10" s="80">
        <v>0</v>
      </c>
      <c r="F10" s="80">
        <f t="shared" si="0"/>
        <v>0</v>
      </c>
      <c r="G10" s="81">
        <v>0.08</v>
      </c>
      <c r="H10" s="82">
        <f t="shared" si="1"/>
        <v>0</v>
      </c>
      <c r="I10" s="83">
        <f t="shared" si="2"/>
        <v>0</v>
      </c>
    </row>
    <row r="11" spans="1:9" ht="38.25" customHeight="1" x14ac:dyDescent="0.2">
      <c r="A11" s="15">
        <v>9</v>
      </c>
      <c r="B11" s="43" t="s">
        <v>24</v>
      </c>
      <c r="C11" s="78" t="s">
        <v>2</v>
      </c>
      <c r="D11" s="79">
        <v>20</v>
      </c>
      <c r="E11" s="80">
        <v>0</v>
      </c>
      <c r="F11" s="80">
        <f t="shared" si="0"/>
        <v>0</v>
      </c>
      <c r="G11" s="81">
        <v>0.08</v>
      </c>
      <c r="H11" s="82">
        <f t="shared" si="1"/>
        <v>0</v>
      </c>
      <c r="I11" s="83">
        <f t="shared" si="2"/>
        <v>0</v>
      </c>
    </row>
    <row r="12" spans="1:9" ht="37.5" customHeight="1" x14ac:dyDescent="0.2">
      <c r="A12" s="15">
        <v>10</v>
      </c>
      <c r="B12" s="43" t="s">
        <v>20</v>
      </c>
      <c r="C12" s="78" t="s">
        <v>18</v>
      </c>
      <c r="D12" s="79">
        <v>2</v>
      </c>
      <c r="E12" s="80">
        <v>0</v>
      </c>
      <c r="F12" s="80">
        <f t="shared" si="0"/>
        <v>0</v>
      </c>
      <c r="G12" s="81">
        <v>0.08</v>
      </c>
      <c r="H12" s="82">
        <f t="shared" si="1"/>
        <v>0</v>
      </c>
      <c r="I12" s="83">
        <f t="shared" si="2"/>
        <v>0</v>
      </c>
    </row>
    <row r="13" spans="1:9" ht="42.75" customHeight="1" x14ac:dyDescent="0.2">
      <c r="A13" s="16">
        <v>11</v>
      </c>
      <c r="B13" s="43" t="s">
        <v>17</v>
      </c>
      <c r="C13" s="78" t="s">
        <v>18</v>
      </c>
      <c r="D13" s="79">
        <v>12</v>
      </c>
      <c r="E13" s="80">
        <v>0</v>
      </c>
      <c r="F13" s="80">
        <f t="shared" si="0"/>
        <v>0</v>
      </c>
      <c r="G13" s="81">
        <v>0.08</v>
      </c>
      <c r="H13" s="82">
        <f t="shared" si="1"/>
        <v>0</v>
      </c>
      <c r="I13" s="83">
        <f t="shared" si="2"/>
        <v>0</v>
      </c>
    </row>
    <row r="14" spans="1:9" ht="41.25" customHeight="1" x14ac:dyDescent="0.2">
      <c r="A14" s="15">
        <v>12</v>
      </c>
      <c r="B14" s="43" t="s">
        <v>21</v>
      </c>
      <c r="C14" s="78" t="s">
        <v>0</v>
      </c>
      <c r="D14" s="79">
        <v>2</v>
      </c>
      <c r="E14" s="80">
        <v>0</v>
      </c>
      <c r="F14" s="80">
        <f t="shared" si="0"/>
        <v>0</v>
      </c>
      <c r="G14" s="81">
        <v>0.08</v>
      </c>
      <c r="H14" s="82">
        <f t="shared" si="1"/>
        <v>0</v>
      </c>
      <c r="I14" s="83">
        <f t="shared" si="2"/>
        <v>0</v>
      </c>
    </row>
    <row r="15" spans="1:9" ht="25.5" x14ac:dyDescent="0.2">
      <c r="A15" s="15">
        <v>13</v>
      </c>
      <c r="B15" s="43" t="s">
        <v>19</v>
      </c>
      <c r="C15" s="78" t="s">
        <v>2</v>
      </c>
      <c r="D15" s="79">
        <v>70</v>
      </c>
      <c r="E15" s="80">
        <v>0</v>
      </c>
      <c r="F15" s="80">
        <f t="shared" si="0"/>
        <v>0</v>
      </c>
      <c r="G15" s="81">
        <v>0.08</v>
      </c>
      <c r="H15" s="82">
        <f t="shared" si="1"/>
        <v>0</v>
      </c>
      <c r="I15" s="83">
        <f t="shared" si="2"/>
        <v>0</v>
      </c>
    </row>
    <row r="16" spans="1:9" ht="25.5" x14ac:dyDescent="0.2">
      <c r="A16" s="16">
        <v>14</v>
      </c>
      <c r="B16" s="43" t="s">
        <v>53</v>
      </c>
      <c r="C16" s="78" t="s">
        <v>2</v>
      </c>
      <c r="D16" s="79">
        <v>900</v>
      </c>
      <c r="E16" s="80">
        <v>0</v>
      </c>
      <c r="F16" s="80">
        <f t="shared" si="0"/>
        <v>0</v>
      </c>
      <c r="G16" s="81">
        <v>0.08</v>
      </c>
      <c r="H16" s="82">
        <f t="shared" si="1"/>
        <v>0</v>
      </c>
      <c r="I16" s="83">
        <f t="shared" si="2"/>
        <v>0</v>
      </c>
    </row>
    <row r="17" spans="1:9" x14ac:dyDescent="0.2">
      <c r="A17" s="15">
        <v>15</v>
      </c>
      <c r="B17" s="43" t="s">
        <v>32</v>
      </c>
      <c r="C17" s="78" t="s">
        <v>28</v>
      </c>
      <c r="D17" s="79">
        <v>1</v>
      </c>
      <c r="E17" s="80">
        <v>0</v>
      </c>
      <c r="F17" s="80">
        <f t="shared" si="0"/>
        <v>0</v>
      </c>
      <c r="G17" s="81">
        <v>0.08</v>
      </c>
      <c r="H17" s="82">
        <f t="shared" si="1"/>
        <v>0</v>
      </c>
      <c r="I17" s="83">
        <f t="shared" si="2"/>
        <v>0</v>
      </c>
    </row>
    <row r="18" spans="1:9" x14ac:dyDescent="0.2">
      <c r="A18" s="15">
        <v>16</v>
      </c>
      <c r="B18" s="43" t="s">
        <v>15</v>
      </c>
      <c r="C18" s="78" t="s">
        <v>16</v>
      </c>
      <c r="D18" s="79">
        <v>1</v>
      </c>
      <c r="E18" s="80">
        <v>0</v>
      </c>
      <c r="F18" s="80">
        <f t="shared" si="0"/>
        <v>0</v>
      </c>
      <c r="G18" s="81">
        <v>0.08</v>
      </c>
      <c r="H18" s="82">
        <f t="shared" si="1"/>
        <v>0</v>
      </c>
      <c r="I18" s="83">
        <f t="shared" si="2"/>
        <v>0</v>
      </c>
    </row>
    <row r="19" spans="1:9" x14ac:dyDescent="0.2">
      <c r="A19" s="17"/>
      <c r="B19" s="84" t="s">
        <v>42</v>
      </c>
      <c r="C19" s="6"/>
      <c r="D19" s="84"/>
      <c r="E19" s="84"/>
      <c r="F19" s="84"/>
      <c r="G19" s="84"/>
      <c r="H19" s="85">
        <f>SUM(H3:H18)</f>
        <v>0</v>
      </c>
      <c r="I19" s="86">
        <f>SUM(I3:I18)</f>
        <v>0</v>
      </c>
    </row>
    <row r="21" spans="1:9" ht="45.75" customHeight="1" x14ac:dyDescent="0.2">
      <c r="A21" s="98" t="s">
        <v>58</v>
      </c>
      <c r="B21" s="98"/>
      <c r="C21" s="98"/>
      <c r="D21" s="98"/>
      <c r="E21" s="98"/>
      <c r="F21" s="98"/>
      <c r="G21" s="98"/>
      <c r="H21" s="98"/>
      <c r="I21" s="98"/>
    </row>
    <row r="22" spans="1:9" ht="63" customHeight="1" x14ac:dyDescent="0.2">
      <c r="A22" s="98" t="s">
        <v>65</v>
      </c>
      <c r="B22" s="98"/>
      <c r="C22" s="98"/>
      <c r="D22" s="98"/>
      <c r="E22" s="98"/>
      <c r="F22" s="98"/>
      <c r="G22" s="98"/>
      <c r="H22" s="98"/>
      <c r="I22" s="98"/>
    </row>
    <row r="23" spans="1:9" ht="25.5" customHeight="1" x14ac:dyDescent="0.2">
      <c r="A23" s="100" t="s">
        <v>113</v>
      </c>
      <c r="B23" s="101"/>
      <c r="C23" s="101"/>
      <c r="D23" s="101"/>
      <c r="E23" s="101"/>
      <c r="F23" s="101"/>
      <c r="G23" s="101"/>
      <c r="H23" s="101"/>
      <c r="I23" s="101"/>
    </row>
    <row r="24" spans="1:9" ht="16.5" customHeight="1" x14ac:dyDescent="0.2">
      <c r="A24" s="97" t="s">
        <v>67</v>
      </c>
      <c r="B24" s="98"/>
      <c r="C24" s="98"/>
      <c r="D24" s="98"/>
      <c r="E24" s="98"/>
      <c r="F24" s="98"/>
      <c r="G24" s="98"/>
      <c r="H24" s="98"/>
      <c r="I24" s="98"/>
    </row>
    <row r="25" spans="1:9" ht="49.5" customHeight="1" x14ac:dyDescent="0.2">
      <c r="A25" s="98" t="s">
        <v>62</v>
      </c>
      <c r="B25" s="98"/>
      <c r="C25" s="98"/>
      <c r="D25" s="98"/>
      <c r="E25" s="98"/>
      <c r="F25" s="98"/>
      <c r="G25" s="98"/>
      <c r="H25" s="98"/>
      <c r="I25" s="98"/>
    </row>
    <row r="26" spans="1:9" ht="37.5" customHeight="1" x14ac:dyDescent="0.2">
      <c r="A26" s="97" t="s">
        <v>57</v>
      </c>
      <c r="B26" s="98"/>
      <c r="C26" s="98"/>
      <c r="D26" s="98"/>
      <c r="E26" s="98"/>
      <c r="F26" s="98"/>
      <c r="G26" s="98"/>
      <c r="H26" s="98"/>
      <c r="I26" s="98"/>
    </row>
    <row r="27" spans="1:9" ht="105.75" customHeight="1" x14ac:dyDescent="0.2">
      <c r="A27" s="98" t="s">
        <v>63</v>
      </c>
      <c r="B27" s="98"/>
      <c r="C27" s="98"/>
      <c r="D27" s="98"/>
      <c r="E27" s="98"/>
      <c r="F27" s="98"/>
      <c r="G27" s="98"/>
      <c r="H27" s="98"/>
      <c r="I27" s="98"/>
    </row>
    <row r="28" spans="1:9" ht="78" customHeight="1" x14ac:dyDescent="0.2">
      <c r="A28" s="98" t="s">
        <v>59</v>
      </c>
      <c r="B28" s="98"/>
      <c r="C28" s="98"/>
      <c r="D28" s="98"/>
      <c r="E28" s="98"/>
      <c r="F28" s="98"/>
      <c r="G28" s="98"/>
      <c r="H28" s="98"/>
      <c r="I28" s="98"/>
    </row>
    <row r="29" spans="1:9" ht="28.5" customHeight="1" x14ac:dyDescent="0.2">
      <c r="A29" s="98" t="s">
        <v>60</v>
      </c>
      <c r="B29" s="98"/>
      <c r="C29" s="98"/>
      <c r="D29" s="98"/>
      <c r="E29" s="98"/>
      <c r="F29" s="98"/>
      <c r="G29" s="98"/>
      <c r="H29" s="98"/>
      <c r="I29" s="98"/>
    </row>
    <row r="30" spans="1:9" ht="21.75" customHeight="1" x14ac:dyDescent="0.2">
      <c r="A30" s="98" t="s">
        <v>64</v>
      </c>
      <c r="B30" s="98"/>
      <c r="C30" s="98"/>
      <c r="D30" s="98"/>
      <c r="E30" s="98"/>
      <c r="F30" s="98"/>
      <c r="G30" s="98"/>
      <c r="H30" s="98"/>
      <c r="I30" s="98"/>
    </row>
    <row r="31" spans="1:9" ht="27" customHeight="1" x14ac:dyDescent="0.2">
      <c r="A31" s="98" t="s">
        <v>61</v>
      </c>
      <c r="B31" s="98"/>
      <c r="C31" s="98"/>
      <c r="D31" s="98"/>
      <c r="E31" s="98"/>
      <c r="F31" s="98"/>
      <c r="G31" s="98"/>
      <c r="H31" s="98"/>
      <c r="I31" s="98"/>
    </row>
    <row r="32" spans="1:9" ht="17.25" customHeight="1" x14ac:dyDescent="0.2">
      <c r="A32" s="102"/>
      <c r="B32" s="102"/>
      <c r="C32" s="102"/>
      <c r="D32" s="102"/>
      <c r="E32" s="102"/>
      <c r="F32" s="102"/>
      <c r="G32" s="102"/>
      <c r="H32" s="102"/>
      <c r="I32" s="102"/>
    </row>
    <row r="33" spans="1:9" x14ac:dyDescent="0.2">
      <c r="A33" s="103"/>
      <c r="B33" s="103"/>
      <c r="C33" s="103"/>
      <c r="D33" s="103"/>
      <c r="E33" s="103"/>
      <c r="F33" s="103"/>
      <c r="G33" s="103"/>
      <c r="H33" s="103"/>
      <c r="I33" s="103"/>
    </row>
    <row r="34" spans="1:9" ht="63.75" x14ac:dyDescent="0.2">
      <c r="B34" s="35" t="s">
        <v>97</v>
      </c>
    </row>
  </sheetData>
  <mergeCells count="14">
    <mergeCell ref="A31:I31"/>
    <mergeCell ref="A32:I32"/>
    <mergeCell ref="A33:I33"/>
    <mergeCell ref="A25:I25"/>
    <mergeCell ref="A26:I26"/>
    <mergeCell ref="A27:I27"/>
    <mergeCell ref="A28:I28"/>
    <mergeCell ref="A29:I29"/>
    <mergeCell ref="A30:I30"/>
    <mergeCell ref="A1:I1"/>
    <mergeCell ref="A21:I21"/>
    <mergeCell ref="A22:I22"/>
    <mergeCell ref="A23:I23"/>
    <mergeCell ref="A24:I24"/>
  </mergeCells>
  <phoneticPr fontId="3" type="noConversion"/>
  <pageMargins left="0.2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716E9-1BBD-4C9C-9EE6-6F16CE64D54B}">
  <sheetPr>
    <tabColor theme="9"/>
  </sheetPr>
  <dimension ref="A1:I29"/>
  <sheetViews>
    <sheetView topLeftCell="A5" workbookViewId="0">
      <selection activeCell="H14" sqref="H14"/>
    </sheetView>
  </sheetViews>
  <sheetFormatPr defaultRowHeight="12.75" x14ac:dyDescent="0.2"/>
  <cols>
    <col min="1" max="1" width="5.42578125" customWidth="1"/>
    <col min="2" max="2" width="26.7109375" customWidth="1"/>
    <col min="8" max="8" width="11.5703125" customWidth="1"/>
    <col min="9" max="9" width="10.85546875" customWidth="1"/>
  </cols>
  <sheetData>
    <row r="1" spans="1:9" ht="81.75" customHeight="1" x14ac:dyDescent="0.2">
      <c r="A1" s="104" t="s">
        <v>118</v>
      </c>
      <c r="B1" s="105"/>
      <c r="C1" s="105"/>
      <c r="D1" s="105"/>
      <c r="E1" s="105"/>
      <c r="F1" s="105"/>
      <c r="G1" s="105"/>
      <c r="H1" s="105"/>
      <c r="I1" s="105"/>
    </row>
    <row r="2" spans="1:9" ht="36" x14ac:dyDescent="0.2">
      <c r="A2" s="6" t="s">
        <v>47</v>
      </c>
      <c r="B2" s="14" t="s">
        <v>52</v>
      </c>
      <c r="C2" s="7" t="s">
        <v>1</v>
      </c>
      <c r="D2" s="6" t="s">
        <v>46</v>
      </c>
      <c r="E2" s="9" t="s">
        <v>50</v>
      </c>
      <c r="F2" s="10" t="s">
        <v>49</v>
      </c>
      <c r="G2" s="13" t="s">
        <v>51</v>
      </c>
      <c r="H2" s="11" t="s">
        <v>45</v>
      </c>
      <c r="I2" s="11" t="s">
        <v>48</v>
      </c>
    </row>
    <row r="3" spans="1:9" ht="49.5" customHeight="1" x14ac:dyDescent="0.2">
      <c r="A3" s="24" t="s">
        <v>69</v>
      </c>
      <c r="B3" s="88" t="s">
        <v>86</v>
      </c>
      <c r="C3" s="26" t="s">
        <v>71</v>
      </c>
      <c r="D3" s="27">
        <v>50</v>
      </c>
      <c r="E3" s="28">
        <v>0</v>
      </c>
      <c r="F3" s="28">
        <f>E3*1.08</f>
        <v>0</v>
      </c>
      <c r="G3" s="22">
        <v>8</v>
      </c>
      <c r="H3" s="28">
        <f>E3*D3</f>
        <v>0</v>
      </c>
      <c r="I3" s="28">
        <f>F3*D3</f>
        <v>0</v>
      </c>
    </row>
    <row r="4" spans="1:9" ht="74.25" customHeight="1" x14ac:dyDescent="0.2">
      <c r="A4" s="24" t="s">
        <v>72</v>
      </c>
      <c r="B4" s="25" t="s">
        <v>70</v>
      </c>
      <c r="C4" s="26" t="s">
        <v>71</v>
      </c>
      <c r="D4" s="27">
        <v>600</v>
      </c>
      <c r="E4" s="28">
        <v>0</v>
      </c>
      <c r="F4" s="28">
        <f t="shared" ref="F4:F13" si="0">E4*1.08</f>
        <v>0</v>
      </c>
      <c r="G4" s="22">
        <v>8</v>
      </c>
      <c r="H4" s="28">
        <f t="shared" ref="H4:H13" si="1">E4*D4</f>
        <v>0</v>
      </c>
      <c r="I4" s="28">
        <f t="shared" ref="I4:I13" si="2">F4*D4</f>
        <v>0</v>
      </c>
    </row>
    <row r="5" spans="1:9" ht="52.5" customHeight="1" x14ac:dyDescent="0.2">
      <c r="A5" s="24" t="s">
        <v>74</v>
      </c>
      <c r="B5" s="29" t="s">
        <v>75</v>
      </c>
      <c r="C5" s="26" t="s">
        <v>71</v>
      </c>
      <c r="D5" s="27">
        <v>50</v>
      </c>
      <c r="E5" s="28">
        <v>0</v>
      </c>
      <c r="F5" s="28">
        <f t="shared" si="0"/>
        <v>0</v>
      </c>
      <c r="G5" s="22">
        <v>8</v>
      </c>
      <c r="H5" s="28">
        <f t="shared" si="1"/>
        <v>0</v>
      </c>
      <c r="I5" s="28">
        <f t="shared" si="2"/>
        <v>0</v>
      </c>
    </row>
    <row r="6" spans="1:9" ht="45" customHeight="1" x14ac:dyDescent="0.2">
      <c r="A6" s="24" t="s">
        <v>76</v>
      </c>
      <c r="B6" s="29" t="s">
        <v>88</v>
      </c>
      <c r="C6" s="26" t="s">
        <v>71</v>
      </c>
      <c r="D6" s="27">
        <v>600</v>
      </c>
      <c r="E6" s="28">
        <v>0</v>
      </c>
      <c r="F6" s="28">
        <f>E6*1.23</f>
        <v>0</v>
      </c>
      <c r="G6" s="22">
        <v>23</v>
      </c>
      <c r="H6" s="28">
        <f t="shared" si="1"/>
        <v>0</v>
      </c>
      <c r="I6" s="28">
        <f t="shared" si="2"/>
        <v>0</v>
      </c>
    </row>
    <row r="7" spans="1:9" ht="41.25" customHeight="1" x14ac:dyDescent="0.2">
      <c r="A7" s="24" t="s">
        <v>77</v>
      </c>
      <c r="B7" s="29" t="s">
        <v>82</v>
      </c>
      <c r="C7" s="26" t="s">
        <v>71</v>
      </c>
      <c r="D7" s="27">
        <v>30</v>
      </c>
      <c r="E7" s="28">
        <v>0</v>
      </c>
      <c r="F7" s="28">
        <f t="shared" si="0"/>
        <v>0</v>
      </c>
      <c r="G7" s="22">
        <v>8</v>
      </c>
      <c r="H7" s="28">
        <f t="shared" si="1"/>
        <v>0</v>
      </c>
      <c r="I7" s="28">
        <f t="shared" si="2"/>
        <v>0</v>
      </c>
    </row>
    <row r="8" spans="1:9" ht="51" customHeight="1" x14ac:dyDescent="0.2">
      <c r="A8" s="24" t="s">
        <v>78</v>
      </c>
      <c r="B8" s="29" t="s">
        <v>79</v>
      </c>
      <c r="C8" s="26" t="s">
        <v>71</v>
      </c>
      <c r="D8" s="27">
        <v>150</v>
      </c>
      <c r="E8" s="28">
        <v>0</v>
      </c>
      <c r="F8" s="28">
        <f t="shared" si="0"/>
        <v>0</v>
      </c>
      <c r="G8" s="22">
        <v>8</v>
      </c>
      <c r="H8" s="28">
        <f t="shared" si="1"/>
        <v>0</v>
      </c>
      <c r="I8" s="28">
        <f t="shared" si="2"/>
        <v>0</v>
      </c>
    </row>
    <row r="9" spans="1:9" ht="67.5" customHeight="1" x14ac:dyDescent="0.2">
      <c r="A9" s="24" t="s">
        <v>80</v>
      </c>
      <c r="B9" s="29" t="s">
        <v>87</v>
      </c>
      <c r="C9" s="26" t="s">
        <v>71</v>
      </c>
      <c r="D9" s="27">
        <v>30</v>
      </c>
      <c r="E9" s="28">
        <v>0</v>
      </c>
      <c r="F9" s="28">
        <f t="shared" si="0"/>
        <v>0</v>
      </c>
      <c r="G9" s="22">
        <v>8</v>
      </c>
      <c r="H9" s="28">
        <f t="shared" si="1"/>
        <v>0</v>
      </c>
      <c r="I9" s="28">
        <f t="shared" si="2"/>
        <v>0</v>
      </c>
    </row>
    <row r="10" spans="1:9" ht="70.5" customHeight="1" x14ac:dyDescent="0.2">
      <c r="A10" s="24" t="s">
        <v>81</v>
      </c>
      <c r="B10" s="29" t="s">
        <v>73</v>
      </c>
      <c r="C10" s="26" t="s">
        <v>71</v>
      </c>
      <c r="D10" s="27">
        <v>50</v>
      </c>
      <c r="E10" s="28">
        <v>0</v>
      </c>
      <c r="F10" s="28">
        <f t="shared" si="0"/>
        <v>0</v>
      </c>
      <c r="G10" s="22">
        <v>8</v>
      </c>
      <c r="H10" s="28">
        <f t="shared" si="1"/>
        <v>0</v>
      </c>
      <c r="I10" s="28">
        <f t="shared" si="2"/>
        <v>0</v>
      </c>
    </row>
    <row r="11" spans="1:9" ht="60.75" customHeight="1" x14ac:dyDescent="0.2">
      <c r="A11" s="24" t="s">
        <v>83</v>
      </c>
      <c r="B11" s="42" t="s">
        <v>112</v>
      </c>
      <c r="C11" s="87" t="s">
        <v>71</v>
      </c>
      <c r="D11" s="40">
        <v>50</v>
      </c>
      <c r="E11" s="28">
        <v>0</v>
      </c>
      <c r="F11" s="28">
        <f t="shared" si="0"/>
        <v>0</v>
      </c>
      <c r="G11" s="89">
        <v>8</v>
      </c>
      <c r="H11" s="28">
        <f t="shared" si="1"/>
        <v>0</v>
      </c>
      <c r="I11" s="28">
        <f t="shared" si="2"/>
        <v>0</v>
      </c>
    </row>
    <row r="12" spans="1:9" ht="38.25" x14ac:dyDescent="0.2">
      <c r="A12" s="24" t="s">
        <v>84</v>
      </c>
      <c r="B12" s="29" t="s">
        <v>98</v>
      </c>
      <c r="C12" s="26" t="s">
        <v>71</v>
      </c>
      <c r="D12" s="27">
        <v>16</v>
      </c>
      <c r="E12" s="28">
        <v>0</v>
      </c>
      <c r="F12" s="28">
        <f t="shared" si="0"/>
        <v>0</v>
      </c>
      <c r="G12" s="22">
        <v>8</v>
      </c>
      <c r="H12" s="28">
        <f t="shared" si="1"/>
        <v>0</v>
      </c>
      <c r="I12" s="28">
        <f t="shared" si="2"/>
        <v>0</v>
      </c>
    </row>
    <row r="13" spans="1:9" ht="61.5" customHeight="1" x14ac:dyDescent="0.2">
      <c r="A13" s="24" t="s">
        <v>85</v>
      </c>
      <c r="B13" s="29" t="s">
        <v>91</v>
      </c>
      <c r="C13" s="26" t="s">
        <v>71</v>
      </c>
      <c r="D13" s="27">
        <v>8</v>
      </c>
      <c r="E13" s="28">
        <v>0</v>
      </c>
      <c r="F13" s="28">
        <f t="shared" si="0"/>
        <v>0</v>
      </c>
      <c r="G13" s="22">
        <v>8</v>
      </c>
      <c r="H13" s="28">
        <f t="shared" si="1"/>
        <v>0</v>
      </c>
      <c r="I13" s="28">
        <f t="shared" si="2"/>
        <v>0</v>
      </c>
    </row>
    <row r="14" spans="1:9" x14ac:dyDescent="0.2">
      <c r="A14" s="24"/>
      <c r="B14" s="31" t="s">
        <v>89</v>
      </c>
      <c r="C14" s="3"/>
      <c r="D14" s="32"/>
      <c r="E14" s="3"/>
      <c r="F14" s="3"/>
      <c r="G14" s="3"/>
      <c r="H14" s="18">
        <f>SUM(H3:H13)</f>
        <v>0</v>
      </c>
      <c r="I14" s="32">
        <f>SUM(I3:I13)</f>
        <v>0</v>
      </c>
    </row>
    <row r="16" spans="1:9" ht="57.75" customHeight="1" x14ac:dyDescent="0.2">
      <c r="A16" s="98" t="s">
        <v>58</v>
      </c>
      <c r="B16" s="98"/>
      <c r="C16" s="98"/>
      <c r="D16" s="98"/>
      <c r="E16" s="98"/>
      <c r="F16" s="98"/>
      <c r="G16" s="98"/>
      <c r="H16" s="98"/>
      <c r="I16" s="98"/>
    </row>
    <row r="17" spans="1:9" ht="63" customHeight="1" x14ac:dyDescent="0.2">
      <c r="A17" s="97" t="s">
        <v>93</v>
      </c>
      <c r="B17" s="98"/>
      <c r="C17" s="98"/>
      <c r="D17" s="98"/>
      <c r="E17" s="98"/>
      <c r="F17" s="98"/>
      <c r="G17" s="98"/>
      <c r="H17" s="98"/>
      <c r="I17" s="98"/>
    </row>
    <row r="18" spans="1:9" ht="31.5" customHeight="1" x14ac:dyDescent="0.2">
      <c r="A18" s="100" t="s">
        <v>92</v>
      </c>
      <c r="B18" s="101"/>
      <c r="C18" s="101"/>
      <c r="D18" s="101"/>
      <c r="E18" s="101"/>
      <c r="F18" s="101"/>
      <c r="G18" s="101"/>
      <c r="H18" s="101"/>
      <c r="I18" s="101"/>
    </row>
    <row r="19" spans="1:9" ht="19.5" customHeight="1" x14ac:dyDescent="0.2">
      <c r="A19" s="97" t="s">
        <v>94</v>
      </c>
      <c r="B19" s="98"/>
      <c r="C19" s="98"/>
      <c r="D19" s="98"/>
      <c r="E19" s="98"/>
      <c r="F19" s="98"/>
      <c r="G19" s="98"/>
      <c r="H19" s="98"/>
      <c r="I19" s="98"/>
    </row>
    <row r="20" spans="1:9" ht="54" customHeight="1" x14ac:dyDescent="0.2">
      <c r="A20" s="97" t="s">
        <v>95</v>
      </c>
      <c r="B20" s="98"/>
      <c r="C20" s="98"/>
      <c r="D20" s="98"/>
      <c r="E20" s="98"/>
      <c r="F20" s="98"/>
      <c r="G20" s="98"/>
      <c r="H20" s="98"/>
      <c r="I20" s="98"/>
    </row>
    <row r="21" spans="1:9" ht="37.5" customHeight="1" x14ac:dyDescent="0.2">
      <c r="A21" s="97" t="s">
        <v>57</v>
      </c>
      <c r="B21" s="98"/>
      <c r="C21" s="98"/>
      <c r="D21" s="98"/>
      <c r="E21" s="98"/>
      <c r="F21" s="98"/>
      <c r="G21" s="98"/>
      <c r="H21" s="98"/>
      <c r="I21" s="98"/>
    </row>
    <row r="22" spans="1:9" ht="108" customHeight="1" x14ac:dyDescent="0.2">
      <c r="A22" s="98" t="s">
        <v>63</v>
      </c>
      <c r="B22" s="98"/>
      <c r="C22" s="98"/>
      <c r="D22" s="98"/>
      <c r="E22" s="98"/>
      <c r="F22" s="98"/>
      <c r="G22" s="98"/>
      <c r="H22" s="98"/>
      <c r="I22" s="98"/>
    </row>
    <row r="23" spans="1:9" ht="92.25" customHeight="1" x14ac:dyDescent="0.2">
      <c r="A23" s="98" t="s">
        <v>59</v>
      </c>
      <c r="B23" s="98"/>
      <c r="C23" s="98"/>
      <c r="D23" s="98"/>
      <c r="E23" s="98"/>
      <c r="F23" s="98"/>
      <c r="G23" s="98"/>
      <c r="H23" s="98"/>
      <c r="I23" s="98"/>
    </row>
    <row r="24" spans="1:9" ht="24" customHeight="1" x14ac:dyDescent="0.2">
      <c r="A24" s="98" t="s">
        <v>60</v>
      </c>
      <c r="B24" s="98"/>
      <c r="C24" s="98"/>
      <c r="D24" s="98"/>
      <c r="E24" s="98"/>
      <c r="F24" s="98"/>
      <c r="G24" s="98"/>
      <c r="H24" s="98"/>
      <c r="I24" s="98"/>
    </row>
    <row r="25" spans="1:9" ht="17.25" customHeight="1" x14ac:dyDescent="0.2">
      <c r="A25" s="98" t="s">
        <v>64</v>
      </c>
      <c r="B25" s="98"/>
      <c r="C25" s="98"/>
      <c r="D25" s="98"/>
      <c r="E25" s="98"/>
      <c r="F25" s="98"/>
      <c r="G25" s="98"/>
      <c r="H25" s="98"/>
      <c r="I25" s="98"/>
    </row>
    <row r="26" spans="1:9" ht="27.75" customHeight="1" x14ac:dyDescent="0.2">
      <c r="A26" s="98" t="s">
        <v>61</v>
      </c>
      <c r="B26" s="98"/>
      <c r="C26" s="98"/>
      <c r="D26" s="98"/>
      <c r="E26" s="98"/>
      <c r="F26" s="98"/>
      <c r="G26" s="98"/>
      <c r="H26" s="98"/>
      <c r="I26" s="98"/>
    </row>
    <row r="28" spans="1:9" x14ac:dyDescent="0.2">
      <c r="A28" t="s">
        <v>90</v>
      </c>
      <c r="C28" s="33"/>
      <c r="D28" s="1"/>
      <c r="E28" s="34"/>
      <c r="H28" s="19"/>
    </row>
    <row r="29" spans="1:9" ht="89.25" x14ac:dyDescent="0.2">
      <c r="B29" s="35" t="s">
        <v>97</v>
      </c>
    </row>
  </sheetData>
  <mergeCells count="12">
    <mergeCell ref="A25:I25"/>
    <mergeCell ref="A26:I26"/>
    <mergeCell ref="A19:I19"/>
    <mergeCell ref="A20:I20"/>
    <mergeCell ref="A21:I21"/>
    <mergeCell ref="A22:I22"/>
    <mergeCell ref="A23:I23"/>
    <mergeCell ref="A24:I24"/>
    <mergeCell ref="A1:I1"/>
    <mergeCell ref="A16:I16"/>
    <mergeCell ref="A17:I17"/>
    <mergeCell ref="A18:I18"/>
  </mergeCells>
  <phoneticPr fontId="3" type="noConversion"/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B0A57-45E0-4C9E-8F79-EE2A13491FAF}">
  <sheetPr>
    <tabColor theme="9"/>
  </sheetPr>
  <dimension ref="A1:K20"/>
  <sheetViews>
    <sheetView workbookViewId="0">
      <selection activeCell="H5" sqref="H5"/>
    </sheetView>
  </sheetViews>
  <sheetFormatPr defaultRowHeight="12.75" x14ac:dyDescent="0.2"/>
  <cols>
    <col min="2" max="2" width="38.5703125" customWidth="1"/>
    <col min="11" max="11" width="45" customWidth="1"/>
  </cols>
  <sheetData>
    <row r="1" spans="1:11" ht="84.75" customHeight="1" x14ac:dyDescent="0.2">
      <c r="A1" s="104" t="s">
        <v>119</v>
      </c>
      <c r="B1" s="105"/>
      <c r="C1" s="105"/>
      <c r="D1" s="105"/>
      <c r="E1" s="105"/>
      <c r="F1" s="105"/>
      <c r="G1" s="105"/>
      <c r="H1" s="105"/>
      <c r="I1" s="105"/>
    </row>
    <row r="2" spans="1:11" ht="36" x14ac:dyDescent="0.2">
      <c r="A2" s="6" t="s">
        <v>47</v>
      </c>
      <c r="B2" s="14" t="s">
        <v>52</v>
      </c>
      <c r="C2" s="7" t="s">
        <v>1</v>
      </c>
      <c r="D2" s="6" t="s">
        <v>46</v>
      </c>
      <c r="E2" s="9" t="s">
        <v>50</v>
      </c>
      <c r="F2" s="10" t="s">
        <v>49</v>
      </c>
      <c r="G2" s="13" t="s">
        <v>51</v>
      </c>
      <c r="H2" s="11" t="s">
        <v>45</v>
      </c>
      <c r="I2" s="11" t="s">
        <v>48</v>
      </c>
    </row>
    <row r="3" spans="1:11" ht="82.5" customHeight="1" x14ac:dyDescent="0.2">
      <c r="A3" s="24" t="s">
        <v>69</v>
      </c>
      <c r="B3" s="42" t="s">
        <v>99</v>
      </c>
      <c r="C3" s="26" t="s">
        <v>71</v>
      </c>
      <c r="D3" s="40">
        <v>50</v>
      </c>
      <c r="E3" s="28">
        <v>0</v>
      </c>
      <c r="F3" s="30">
        <f>E3*1.23</f>
        <v>0</v>
      </c>
      <c r="G3" s="22">
        <v>23</v>
      </c>
      <c r="H3" s="28">
        <f>D3*E3</f>
        <v>0</v>
      </c>
      <c r="I3" s="28">
        <f>F3*D3</f>
        <v>0</v>
      </c>
    </row>
    <row r="4" spans="1:11" ht="91.5" customHeight="1" x14ac:dyDescent="0.2">
      <c r="A4" s="24" t="s">
        <v>72</v>
      </c>
      <c r="B4" s="37" t="s">
        <v>101</v>
      </c>
      <c r="C4" s="26" t="s">
        <v>71</v>
      </c>
      <c r="D4" s="40">
        <v>50</v>
      </c>
      <c r="E4" s="28">
        <v>0</v>
      </c>
      <c r="F4" s="30">
        <f>E4*1.23</f>
        <v>0</v>
      </c>
      <c r="G4" s="22">
        <v>23</v>
      </c>
      <c r="H4" s="28">
        <f>D4*E4</f>
        <v>0</v>
      </c>
      <c r="I4" s="28">
        <f>F4*D4</f>
        <v>0</v>
      </c>
      <c r="K4" s="37"/>
    </row>
    <row r="5" spans="1:11" x14ac:dyDescent="0.2">
      <c r="A5" s="24"/>
      <c r="B5" s="31" t="s">
        <v>89</v>
      </c>
      <c r="C5" s="3"/>
      <c r="D5" s="32"/>
      <c r="E5" s="3"/>
      <c r="F5" s="3"/>
      <c r="G5" s="3"/>
      <c r="H5" s="18">
        <f>SUM(H3:H4)</f>
        <v>0</v>
      </c>
      <c r="I5" s="32">
        <f>SUM(I3:I4)</f>
        <v>0</v>
      </c>
    </row>
    <row r="7" spans="1:11" ht="45" customHeight="1" x14ac:dyDescent="0.2">
      <c r="A7" s="98" t="s">
        <v>58</v>
      </c>
      <c r="B7" s="98"/>
      <c r="C7" s="98"/>
      <c r="D7" s="98"/>
      <c r="E7" s="98"/>
      <c r="F7" s="98"/>
      <c r="G7" s="98"/>
      <c r="H7" s="98"/>
      <c r="I7" s="98"/>
    </row>
    <row r="8" spans="1:11" ht="57.75" customHeight="1" x14ac:dyDescent="0.2">
      <c r="A8" s="97" t="s">
        <v>93</v>
      </c>
      <c r="B8" s="98"/>
      <c r="C8" s="98"/>
      <c r="D8" s="98"/>
      <c r="E8" s="98"/>
      <c r="F8" s="98"/>
      <c r="G8" s="98"/>
      <c r="H8" s="98"/>
      <c r="I8" s="98"/>
    </row>
    <row r="9" spans="1:11" ht="36.75" customHeight="1" x14ac:dyDescent="0.2">
      <c r="A9" s="100" t="s">
        <v>96</v>
      </c>
      <c r="B9" s="101"/>
      <c r="C9" s="101"/>
      <c r="D9" s="101"/>
      <c r="E9" s="101"/>
      <c r="F9" s="101"/>
      <c r="G9" s="101"/>
      <c r="H9" s="101"/>
      <c r="I9" s="101"/>
    </row>
    <row r="10" spans="1:11" ht="21" customHeight="1" x14ac:dyDescent="0.2">
      <c r="A10" s="97" t="s">
        <v>94</v>
      </c>
      <c r="B10" s="98"/>
      <c r="C10" s="98"/>
      <c r="D10" s="98"/>
      <c r="E10" s="98"/>
      <c r="F10" s="98"/>
      <c r="G10" s="98"/>
      <c r="H10" s="98"/>
      <c r="I10" s="98"/>
    </row>
    <row r="11" spans="1:11" ht="52.5" customHeight="1" x14ac:dyDescent="0.2">
      <c r="A11" s="97" t="s">
        <v>95</v>
      </c>
      <c r="B11" s="98"/>
      <c r="C11" s="98"/>
      <c r="D11" s="98"/>
      <c r="E11" s="98"/>
      <c r="F11" s="98"/>
      <c r="G11" s="98"/>
      <c r="H11" s="98"/>
      <c r="I11" s="98"/>
    </row>
    <row r="12" spans="1:11" ht="39.75" customHeight="1" x14ac:dyDescent="0.2">
      <c r="A12" s="97" t="s">
        <v>57</v>
      </c>
      <c r="B12" s="98"/>
      <c r="C12" s="98"/>
      <c r="D12" s="98"/>
      <c r="E12" s="98"/>
      <c r="F12" s="98"/>
      <c r="G12" s="98"/>
      <c r="H12" s="98"/>
      <c r="I12" s="98"/>
    </row>
    <row r="13" spans="1:11" ht="96.75" customHeight="1" x14ac:dyDescent="0.2">
      <c r="A13" s="98" t="s">
        <v>63</v>
      </c>
      <c r="B13" s="98"/>
      <c r="C13" s="98"/>
      <c r="D13" s="98"/>
      <c r="E13" s="98"/>
      <c r="F13" s="98"/>
      <c r="G13" s="98"/>
      <c r="H13" s="98"/>
      <c r="I13" s="98"/>
    </row>
    <row r="14" spans="1:11" ht="80.25" customHeight="1" x14ac:dyDescent="0.2">
      <c r="A14" s="98" t="s">
        <v>59</v>
      </c>
      <c r="B14" s="98"/>
      <c r="C14" s="98"/>
      <c r="D14" s="98"/>
      <c r="E14" s="98"/>
      <c r="F14" s="98"/>
      <c r="G14" s="98"/>
      <c r="H14" s="98"/>
      <c r="I14" s="98"/>
    </row>
    <row r="15" spans="1:11" ht="30" customHeight="1" x14ac:dyDescent="0.2">
      <c r="A15" s="98" t="s">
        <v>60</v>
      </c>
      <c r="B15" s="98"/>
      <c r="C15" s="98"/>
      <c r="D15" s="98"/>
      <c r="E15" s="98"/>
      <c r="F15" s="98"/>
      <c r="G15" s="98"/>
      <c r="H15" s="98"/>
      <c r="I15" s="98"/>
    </row>
    <row r="16" spans="1:11" ht="24" customHeight="1" x14ac:dyDescent="0.2">
      <c r="A16" s="98" t="s">
        <v>64</v>
      </c>
      <c r="B16" s="98"/>
      <c r="C16" s="98"/>
      <c r="D16" s="98"/>
      <c r="E16" s="98"/>
      <c r="F16" s="98"/>
      <c r="G16" s="98"/>
      <c r="H16" s="98"/>
      <c r="I16" s="98"/>
    </row>
    <row r="17" spans="1:9" x14ac:dyDescent="0.2">
      <c r="A17" s="98" t="s">
        <v>61</v>
      </c>
      <c r="B17" s="98"/>
      <c r="C17" s="98"/>
      <c r="D17" s="98"/>
      <c r="E17" s="98"/>
      <c r="F17" s="98"/>
      <c r="G17" s="98"/>
      <c r="H17" s="98"/>
      <c r="I17" s="98"/>
    </row>
    <row r="19" spans="1:9" x14ac:dyDescent="0.2">
      <c r="A19" t="s">
        <v>90</v>
      </c>
      <c r="C19" s="33"/>
      <c r="D19" s="1"/>
      <c r="E19" s="34"/>
      <c r="H19" s="19"/>
    </row>
    <row r="20" spans="1:9" ht="75.75" customHeight="1" x14ac:dyDescent="0.2">
      <c r="B20" s="35" t="s">
        <v>97</v>
      </c>
    </row>
  </sheetData>
  <mergeCells count="12">
    <mergeCell ref="A16:I16"/>
    <mergeCell ref="A17:I17"/>
    <mergeCell ref="A10:I10"/>
    <mergeCell ref="A11:I11"/>
    <mergeCell ref="A12:I12"/>
    <mergeCell ref="A13:I13"/>
    <mergeCell ref="A14:I14"/>
    <mergeCell ref="A15:I15"/>
    <mergeCell ref="A1:I1"/>
    <mergeCell ref="A7:I7"/>
    <mergeCell ref="A8:I8"/>
    <mergeCell ref="A9:I9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3FC0-3B1E-4226-B03C-958C467F23DE}">
  <sheetPr>
    <tabColor theme="9"/>
  </sheetPr>
  <dimension ref="A1:Q20"/>
  <sheetViews>
    <sheetView workbookViewId="0">
      <selection activeCell="H5" sqref="H5"/>
    </sheetView>
  </sheetViews>
  <sheetFormatPr defaultRowHeight="12.75" x14ac:dyDescent="0.2"/>
  <cols>
    <col min="2" max="2" width="36.85546875" customWidth="1"/>
    <col min="12" max="12" width="45.5703125" customWidth="1"/>
    <col min="16" max="16" width="12.5703125" customWidth="1"/>
    <col min="17" max="17" width="16.140625" customWidth="1"/>
  </cols>
  <sheetData>
    <row r="1" spans="1:17" ht="82.5" customHeight="1" x14ac:dyDescent="0.2">
      <c r="A1" s="104" t="s">
        <v>120</v>
      </c>
      <c r="B1" s="105"/>
      <c r="C1" s="105"/>
      <c r="D1" s="105"/>
      <c r="E1" s="105"/>
      <c r="F1" s="105"/>
      <c r="G1" s="105"/>
      <c r="H1" s="105"/>
      <c r="I1" s="105"/>
    </row>
    <row r="2" spans="1:17" ht="36" x14ac:dyDescent="0.2">
      <c r="A2" s="6" t="s">
        <v>47</v>
      </c>
      <c r="B2" s="14" t="s">
        <v>52</v>
      </c>
      <c r="C2" s="7" t="s">
        <v>1</v>
      </c>
      <c r="D2" s="6" t="s">
        <v>46</v>
      </c>
      <c r="E2" s="9" t="s">
        <v>50</v>
      </c>
      <c r="F2" s="10" t="s">
        <v>49</v>
      </c>
      <c r="G2" s="13" t="s">
        <v>51</v>
      </c>
      <c r="H2" s="11" t="s">
        <v>45</v>
      </c>
      <c r="I2" s="11" t="s">
        <v>48</v>
      </c>
    </row>
    <row r="3" spans="1:17" ht="114.75" customHeight="1" x14ac:dyDescent="0.2">
      <c r="A3" s="24" t="s">
        <v>69</v>
      </c>
      <c r="B3" s="38" t="s">
        <v>108</v>
      </c>
      <c r="C3" s="26" t="s">
        <v>71</v>
      </c>
      <c r="D3" s="40">
        <v>400</v>
      </c>
      <c r="E3" s="41">
        <v>0</v>
      </c>
      <c r="F3" s="30">
        <f>E3*1.23</f>
        <v>0</v>
      </c>
      <c r="G3" s="22">
        <v>23</v>
      </c>
      <c r="H3" s="28">
        <f>D3*E3</f>
        <v>0</v>
      </c>
      <c r="I3" s="28">
        <f>D3*F3</f>
        <v>0</v>
      </c>
      <c r="L3" s="36"/>
    </row>
    <row r="4" spans="1:17" ht="81" customHeight="1" x14ac:dyDescent="0.2">
      <c r="A4" s="24" t="s">
        <v>72</v>
      </c>
      <c r="B4" s="39" t="s">
        <v>100</v>
      </c>
      <c r="C4" s="26" t="s">
        <v>71</v>
      </c>
      <c r="D4" s="40">
        <v>4000</v>
      </c>
      <c r="E4" s="41">
        <v>0</v>
      </c>
      <c r="F4" s="30">
        <f>E4*1.23</f>
        <v>0</v>
      </c>
      <c r="G4" s="22">
        <v>23</v>
      </c>
      <c r="H4" s="28">
        <f>D4*E4</f>
        <v>0</v>
      </c>
      <c r="I4" s="28">
        <f>D4*F4</f>
        <v>0</v>
      </c>
      <c r="L4" s="36"/>
    </row>
    <row r="5" spans="1:17" x14ac:dyDescent="0.2">
      <c r="A5" s="24"/>
      <c r="B5" s="31" t="s">
        <v>89</v>
      </c>
      <c r="C5" s="3"/>
      <c r="D5" s="32"/>
      <c r="E5" s="3"/>
      <c r="F5" s="3"/>
      <c r="G5" s="3"/>
      <c r="H5" s="18">
        <f>SUM(H3:H4)</f>
        <v>0</v>
      </c>
      <c r="I5" s="18">
        <f>SUM(I3:I4)</f>
        <v>0</v>
      </c>
    </row>
    <row r="6" spans="1:17" x14ac:dyDescent="0.2">
      <c r="L6" s="23"/>
    </row>
    <row r="7" spans="1:17" ht="44.25" customHeight="1" x14ac:dyDescent="0.2">
      <c r="A7" s="98" t="s">
        <v>58</v>
      </c>
      <c r="B7" s="98"/>
      <c r="C7" s="98"/>
      <c r="D7" s="98"/>
      <c r="E7" s="98"/>
      <c r="F7" s="98"/>
      <c r="G7" s="98"/>
      <c r="H7" s="98"/>
      <c r="I7" s="98"/>
      <c r="L7" s="23"/>
    </row>
    <row r="8" spans="1:17" ht="51.75" customHeight="1" x14ac:dyDescent="0.2">
      <c r="A8" s="97" t="s">
        <v>93</v>
      </c>
      <c r="B8" s="98"/>
      <c r="C8" s="98"/>
      <c r="D8" s="98"/>
      <c r="E8" s="98"/>
      <c r="F8" s="98"/>
      <c r="G8" s="98"/>
      <c r="H8" s="98"/>
      <c r="I8" s="98"/>
    </row>
    <row r="9" spans="1:17" ht="39" customHeight="1" x14ac:dyDescent="0.2">
      <c r="A9" s="100" t="s">
        <v>96</v>
      </c>
      <c r="B9" s="101"/>
      <c r="C9" s="101"/>
      <c r="D9" s="101"/>
      <c r="E9" s="101"/>
      <c r="F9" s="101"/>
      <c r="G9" s="101"/>
      <c r="H9" s="101"/>
      <c r="I9" s="101"/>
      <c r="P9" s="90"/>
      <c r="Q9" s="90"/>
    </row>
    <row r="10" spans="1:17" ht="21" customHeight="1" x14ac:dyDescent="0.2">
      <c r="A10" s="97" t="s">
        <v>94</v>
      </c>
      <c r="B10" s="98"/>
      <c r="C10" s="98"/>
      <c r="D10" s="98"/>
      <c r="E10" s="98"/>
      <c r="F10" s="98"/>
      <c r="G10" s="98"/>
      <c r="H10" s="98"/>
      <c r="I10" s="98"/>
      <c r="P10" s="90"/>
      <c r="Q10" s="90"/>
    </row>
    <row r="11" spans="1:17" ht="57.75" customHeight="1" x14ac:dyDescent="0.2">
      <c r="A11" s="97" t="s">
        <v>95</v>
      </c>
      <c r="B11" s="98"/>
      <c r="C11" s="98"/>
      <c r="D11" s="98"/>
      <c r="E11" s="98"/>
      <c r="F11" s="98"/>
      <c r="G11" s="98"/>
      <c r="H11" s="98"/>
      <c r="I11" s="98"/>
      <c r="P11" s="90"/>
      <c r="Q11" s="90"/>
    </row>
    <row r="12" spans="1:17" ht="39.75" customHeight="1" x14ac:dyDescent="0.2">
      <c r="A12" s="97" t="s">
        <v>57</v>
      </c>
      <c r="B12" s="98"/>
      <c r="C12" s="98"/>
      <c r="D12" s="98"/>
      <c r="E12" s="98"/>
      <c r="F12" s="98"/>
      <c r="G12" s="98"/>
      <c r="H12" s="98"/>
      <c r="I12" s="98"/>
      <c r="P12" s="90"/>
      <c r="Q12" s="90"/>
    </row>
    <row r="13" spans="1:17" ht="108.75" customHeight="1" x14ac:dyDescent="0.2">
      <c r="A13" s="98" t="s">
        <v>63</v>
      </c>
      <c r="B13" s="98"/>
      <c r="C13" s="98"/>
      <c r="D13" s="98"/>
      <c r="E13" s="98"/>
      <c r="F13" s="98"/>
      <c r="G13" s="98"/>
      <c r="H13" s="98"/>
      <c r="I13" s="98"/>
      <c r="P13" s="90"/>
      <c r="Q13" s="90"/>
    </row>
    <row r="14" spans="1:17" ht="81" customHeight="1" x14ac:dyDescent="0.2">
      <c r="A14" s="98" t="s">
        <v>59</v>
      </c>
      <c r="B14" s="98"/>
      <c r="C14" s="98"/>
      <c r="D14" s="98"/>
      <c r="E14" s="98"/>
      <c r="F14" s="98"/>
      <c r="G14" s="98"/>
      <c r="H14" s="98"/>
      <c r="I14" s="98"/>
      <c r="P14" s="90"/>
      <c r="Q14" s="90"/>
    </row>
    <row r="15" spans="1:17" ht="29.25" customHeight="1" x14ac:dyDescent="0.2">
      <c r="A15" s="98" t="s">
        <v>60</v>
      </c>
      <c r="B15" s="98"/>
      <c r="C15" s="98"/>
      <c r="D15" s="98"/>
      <c r="E15" s="98"/>
      <c r="F15" s="98"/>
      <c r="G15" s="98"/>
      <c r="H15" s="98"/>
      <c r="I15" s="98"/>
      <c r="P15" s="90"/>
      <c r="Q15" s="90"/>
    </row>
    <row r="16" spans="1:17" ht="25.5" customHeight="1" x14ac:dyDescent="0.2">
      <c r="A16" s="98" t="s">
        <v>64</v>
      </c>
      <c r="B16" s="98"/>
      <c r="C16" s="98"/>
      <c r="D16" s="98"/>
      <c r="E16" s="98"/>
      <c r="F16" s="98"/>
      <c r="G16" s="98"/>
      <c r="H16" s="98"/>
      <c r="I16" s="98"/>
      <c r="P16" s="90"/>
      <c r="Q16" s="90"/>
    </row>
    <row r="17" spans="1:9" x14ac:dyDescent="0.2">
      <c r="A17" s="98" t="s">
        <v>61</v>
      </c>
      <c r="B17" s="98"/>
      <c r="C17" s="98"/>
      <c r="D17" s="98"/>
      <c r="E17" s="98"/>
      <c r="F17" s="98"/>
      <c r="G17" s="98"/>
      <c r="H17" s="98"/>
      <c r="I17" s="98"/>
    </row>
    <row r="19" spans="1:9" x14ac:dyDescent="0.2">
      <c r="A19" t="s">
        <v>90</v>
      </c>
      <c r="C19" s="33"/>
      <c r="D19" s="1"/>
      <c r="E19" s="34"/>
      <c r="H19" s="19"/>
    </row>
    <row r="20" spans="1:9" ht="75.75" customHeight="1" x14ac:dyDescent="0.2">
      <c r="B20" s="35" t="s">
        <v>97</v>
      </c>
    </row>
  </sheetData>
  <mergeCells count="12">
    <mergeCell ref="A17:I17"/>
    <mergeCell ref="A11:I11"/>
    <mergeCell ref="A12:I12"/>
    <mergeCell ref="A13:I13"/>
    <mergeCell ref="A14:I14"/>
    <mergeCell ref="A15:I15"/>
    <mergeCell ref="A16:I16"/>
    <mergeCell ref="A1:I1"/>
    <mergeCell ref="A7:I7"/>
    <mergeCell ref="A8:I8"/>
    <mergeCell ref="A9:I9"/>
    <mergeCell ref="A10:I1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6</vt:i4>
      </vt:variant>
    </vt:vector>
  </HeadingPairs>
  <TitlesOfParts>
    <vt:vector size="13" baseType="lpstr">
      <vt:lpstr>1. Rękawice medyczne</vt:lpstr>
      <vt:lpstr>2. Rękawice medyczne jałowe</vt:lpstr>
      <vt:lpstr>3. Jedn. sprzęt medyczny </vt:lpstr>
      <vt:lpstr>4. Opatrunki</vt:lpstr>
      <vt:lpstr>5. Artykuły medyczne</vt:lpstr>
      <vt:lpstr>6. Pokrowce na zwłoki</vt:lpstr>
      <vt:lpstr>7. Worki na odpady medyczne</vt:lpstr>
      <vt:lpstr>'1. Rękawice medyczne'!Obszar_wydruku</vt:lpstr>
      <vt:lpstr>'3. Jedn. sprzęt medyczny '!Obszar_wydruku</vt:lpstr>
      <vt:lpstr>'4. Opatrunki'!Obszar_wydruku</vt:lpstr>
      <vt:lpstr>'5. Artykuły medyczne'!Obszar_wydruku</vt:lpstr>
      <vt:lpstr>'6. Pokrowce na zwłoki'!Obszar_wydruku</vt:lpstr>
      <vt:lpstr>'7. Worki na odpady medyczne'!Obszar_wydruku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WCPD WCPD</cp:lastModifiedBy>
  <cp:lastPrinted>2024-07-26T07:09:11Z</cp:lastPrinted>
  <dcterms:created xsi:type="dcterms:W3CDTF">2017-05-18T06:13:07Z</dcterms:created>
  <dcterms:modified xsi:type="dcterms:W3CDTF">2024-07-26T07:29:54Z</dcterms:modified>
</cp:coreProperties>
</file>