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05" yWindow="1545" windowWidth="24240" windowHeight="13395"/>
  </bookViews>
  <sheets>
    <sheet name="Arkusz2 (2)" sheetId="1" r:id="rId1"/>
  </sheets>
  <calcPr calcId="114210"/>
</workbook>
</file>

<file path=xl/calcChain.xml><?xml version="1.0" encoding="utf-8"?>
<calcChain xmlns="http://schemas.openxmlformats.org/spreadsheetml/2006/main">
  <c r="E12" i="1"/>
  <c r="G12"/>
  <c r="G21"/>
  <c r="E49"/>
  <c r="G49"/>
  <c r="G50"/>
  <c r="G59"/>
  <c r="E13"/>
  <c r="E14"/>
  <c r="E17"/>
  <c r="E18"/>
  <c r="E19"/>
  <c r="E20"/>
  <c r="E21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50"/>
  <c r="E56"/>
  <c r="E59"/>
  <c r="G13"/>
  <c r="G14"/>
  <c r="G17"/>
  <c r="G18"/>
  <c r="G19"/>
  <c r="G20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55"/>
  <c r="G56"/>
</calcChain>
</file>

<file path=xl/sharedStrings.xml><?xml version="1.0" encoding="utf-8"?>
<sst xmlns="http://schemas.openxmlformats.org/spreadsheetml/2006/main" count="148" uniqueCount="92">
  <si>
    <t>FORMULARZ CENOWY</t>
  </si>
  <si>
    <t>Lp.</t>
  </si>
  <si>
    <t>Rodzaj usługi</t>
  </si>
  <si>
    <t>1.</t>
  </si>
  <si>
    <t>2.</t>
  </si>
  <si>
    <t>3.</t>
  </si>
  <si>
    <t>4.</t>
  </si>
  <si>
    <t>5.</t>
  </si>
  <si>
    <t>6.</t>
  </si>
  <si>
    <t>7.</t>
  </si>
  <si>
    <t>Strefa I</t>
  </si>
  <si>
    <t>Strefa II</t>
  </si>
  <si>
    <t>Strefa III</t>
  </si>
  <si>
    <t>Sprzątanie 1 x na miesiąc</t>
  </si>
  <si>
    <t>8.</t>
  </si>
  <si>
    <t xml:space="preserve"> </t>
  </si>
  <si>
    <t>I.</t>
  </si>
  <si>
    <t>Sprzątanie 1 x na 3 miesiące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</si>
  <si>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</si>
  <si>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</si>
  <si>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</si>
  <si>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</si>
  <si>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</si>
  <si>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</si>
  <si>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</si>
  <si>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</si>
  <si>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</si>
  <si>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</si>
  <si>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</si>
  <si>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</si>
  <si>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</si>
  <si>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</si>
  <si>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</si>
  <si>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</si>
  <si>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</si>
  <si>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</si>
  <si>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II.</t>
  </si>
  <si>
    <t>Sprzątanie 1 x na 6 miesięcy</t>
  </si>
  <si>
    <t>27.</t>
  </si>
  <si>
    <t>III.</t>
  </si>
  <si>
    <t>razem wiersz 27</t>
  </si>
  <si>
    <t>Usługi w zakresie opieki medycznej</t>
  </si>
  <si>
    <t>IV.</t>
  </si>
  <si>
    <t>x</t>
  </si>
  <si>
    <t xml:space="preserve">Numer referencyjny postępowania:
WSZ-EP-11/2024
</t>
  </si>
  <si>
    <t>Załącznik nr 2</t>
  </si>
  <si>
    <r>
      <t>Nazwa wykonawcy</t>
    </r>
    <r>
      <rPr>
        <sz val="11"/>
        <color indexed="8"/>
        <rFont val="Thorndale"/>
      </rPr>
      <t>………………………………………………………..……………………………</t>
    </r>
  </si>
  <si>
    <r>
      <t>Adres Wykonawcy</t>
    </r>
    <r>
      <rPr>
        <sz val="11"/>
        <color indexed="8"/>
        <rFont val="Thorndale"/>
      </rPr>
      <t>………………………………………………………………….…………….……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</si>
  <si>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 </t>
    </r>
    <r>
      <rPr>
        <b/>
        <sz val="11"/>
        <color indexed="8"/>
        <rFont val="Thorndale"/>
      </rPr>
      <t>Oferujemy wykonanie zamówienia za ceny:</t>
    </r>
  </si>
  <si>
    <r>
      <t>Cena jednostkowa brutto w zł za 1 m</t>
    </r>
    <r>
      <rPr>
        <vertAlign val="superscript"/>
        <sz val="11"/>
        <color indexed="8"/>
        <rFont val="Calibri"/>
        <family val="2"/>
        <charset val="238"/>
      </rPr>
      <t>2</t>
    </r>
  </si>
  <si>
    <t>Ilość miesięcy w trakcie trwania umowy</t>
  </si>
  <si>
    <t>razem wiersze 1-7</t>
  </si>
  <si>
    <t>razem wiersze 8-25</t>
  </si>
  <si>
    <t>razem wiersz 26</t>
  </si>
  <si>
    <r>
      <t>2.</t>
    </r>
    <r>
      <rPr>
        <sz val="11"/>
        <color indexed="8"/>
        <rFont val="Times New Roman"/>
        <family val="1"/>
        <charset val="238"/>
      </rPr>
      <t xml:space="preserve">   Podane wynagrodzenie obejmuje wszystkie koszty wykonania przedmiotu zamówienia.</t>
    </r>
  </si>
  <si>
    <t>………………………………, dnia …………………………………</t>
  </si>
  <si>
    <t>Formularz podpisany elektronicznie</t>
  </si>
  <si>
    <t>Archiwum 
ul. Kard. S. Wyszyńskiego 1 i ul. Szpitalna 45</t>
  </si>
  <si>
    <t>Kuchnia Centralna
ul. Kard . S. Wyszyńskiego 1</t>
  </si>
  <si>
    <t>Pomieszczenie warsztatów w wiacie magazynowej (hydraulik, tapicer, elektryk) 
ul. Kard. S. Wyszyńskiego 1</t>
  </si>
  <si>
    <t>Pomieszczenia stolarzy
ul. Kard. S. Wyszyńskiego 1</t>
  </si>
  <si>
    <t>Pomieszczenie warsztatów  w budynku B
ul. Szpitalna 45</t>
  </si>
  <si>
    <t>Hydrofornia
ul. Kard. S. Wyszyńskiego 1</t>
  </si>
  <si>
    <t>Tlenownia
ul. Kard. S. Wyszyńskiego 1</t>
  </si>
  <si>
    <t>Maszynownia wind + schody
ul. Kard. S. Wyszyńskiego 1</t>
  </si>
  <si>
    <t>Pomieszczenie pomp próżniowych
ul. Kard. S. Wyszyńskiego 1</t>
  </si>
  <si>
    <t>Wentylatornia
ul. Kard. S. Wyszyńskiego 1</t>
  </si>
  <si>
    <t>Rozdzielnia elektryczna
ul. Kard. S. Wyszyńskiego 1</t>
  </si>
  <si>
    <t>Akumulotornia
ul. Kard. S. Wyszyńskiego 1</t>
  </si>
  <si>
    <t>Sala gimnastyczna
ul. Kard. S. Wyszyńskiego 1</t>
  </si>
  <si>
    <t>Magazyn sali gimnastycznej
ul. Kard. S. Wyszyńskiego 1</t>
  </si>
  <si>
    <t>Warsztat elektroników
ul. Szpitalna 45</t>
  </si>
  <si>
    <t>Kotłownia
ul. Szpitalna 45</t>
  </si>
  <si>
    <t>Wentylatornia część prawa - budynek B
ul. Szpitalna 45</t>
  </si>
  <si>
    <t>Wentylatornia część lewa - budynek B
ul. Szpitalna 45</t>
  </si>
  <si>
    <t>Wentylatornia część prawa - budynek A
ul. Szpitalna 45</t>
  </si>
  <si>
    <t>Wentylatornia część lewa -  budynek A
ul. Szpitalna 45</t>
  </si>
  <si>
    <t>Pomieszczenie instalacyjne -  budynek A
ul. Szpitalna 45</t>
  </si>
  <si>
    <t>Pomieszczenie dla c.o. -  budynek A
ul. Szpitalna 45</t>
  </si>
  <si>
    <t>Pomieszczenie magazynkowe - budynek A
ul. Szpitalna 45</t>
  </si>
  <si>
    <t>Wartość brutto w zł 
za 1 m-c
3X4</t>
  </si>
  <si>
    <t>Cena jednostkowa brutto w zł za kwartał</t>
  </si>
  <si>
    <t>Wartość brutto w zł  
za kwartał
3X4</t>
  </si>
  <si>
    <t>Ilość kwartałów w trakcie trwania umowy</t>
  </si>
  <si>
    <t>Łączna wartość 
brutto w zł
5X6</t>
  </si>
  <si>
    <r>
      <t>Powierzchnia 
w m</t>
    </r>
    <r>
      <rPr>
        <sz val="11"/>
        <color indexed="8"/>
        <rFont val="Calibri"/>
        <family val="2"/>
        <charset val="238"/>
      </rPr>
      <t>²</t>
    </r>
  </si>
  <si>
    <t>Cena jednostkowa brutto w zł za półrocze</t>
  </si>
  <si>
    <t>Wartość brutto w zł 
za półrocze
3X4</t>
  </si>
  <si>
    <t>Ilość półroczy w trakcie trwania umowy</t>
  </si>
  <si>
    <t>Ryczałt za m-c brutto w zł</t>
  </si>
  <si>
    <t>Łączna wartość 
brutto wzł
3X4</t>
  </si>
  <si>
    <t>OGÓŁEM OFERTA wiersze I - IV (I+II+III+IV)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</si>
</sst>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horndale"/>
    </font>
    <font>
      <sz val="11"/>
      <color indexed="8"/>
      <name val="Thorndale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vertical="center" wrapText="1"/>
    </xf>
    <xf numFmtId="0" fontId="0" fillId="2" borderId="8" xfId="0" applyFill="1" applyBorder="1"/>
    <xf numFmtId="4" fontId="8" fillId="2" borderId="6" xfId="1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4" fontId="5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4" fontId="0" fillId="0" borderId="0" xfId="0" applyNumberFormat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 indent="4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14" fontId="2" fillId="0" borderId="0" xfId="0" applyNumberFormat="1" applyFont="1" applyAlignment="1">
      <alignment horizontal="left" wrapText="1"/>
    </xf>
    <xf numFmtId="0" fontId="9" fillId="0" borderId="0" xfId="0" applyFont="1"/>
    <xf numFmtId="0" fontId="16" fillId="0" borderId="0" xfId="0" applyFont="1" applyAlignment="1">
      <alignment horizontal="left" indent="15"/>
    </xf>
    <xf numFmtId="0" fontId="2" fillId="0" borderId="1" xfId="1" applyFont="1" applyBorder="1" applyAlignment="1">
      <alignment wrapText="1"/>
    </xf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6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ny" xfId="0" builtinId="0"/>
    <cellStyle name="Normalny_Naprzód - warorylazcja 2017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topLeftCell="A43" workbookViewId="0">
      <selection activeCell="E55" sqref="E55"/>
    </sheetView>
  </sheetViews>
  <sheetFormatPr defaultRowHeight="15"/>
  <cols>
    <col min="1" max="1" width="6.28515625" customWidth="1"/>
    <col min="2" max="2" width="45.85546875" style="36" customWidth="1"/>
    <col min="3" max="3" width="14.85546875" customWidth="1"/>
    <col min="4" max="4" width="17.5703125" customWidth="1"/>
    <col min="5" max="5" width="21.140625" customWidth="1"/>
    <col min="6" max="6" width="17.140625" customWidth="1"/>
    <col min="7" max="7" width="21.28515625" customWidth="1"/>
  </cols>
  <sheetData>
    <row r="1" spans="1:8" ht="28.5" customHeight="1">
      <c r="A1" s="57" t="s">
        <v>44</v>
      </c>
      <c r="B1" s="57"/>
      <c r="C1" s="58"/>
      <c r="G1" s="33" t="s">
        <v>45</v>
      </c>
    </row>
    <row r="2" spans="1:8">
      <c r="C2" s="1" t="s">
        <v>0</v>
      </c>
    </row>
    <row r="3" spans="1:8">
      <c r="C3" s="1"/>
    </row>
    <row r="4" spans="1:8">
      <c r="A4" s="55" t="s">
        <v>46</v>
      </c>
      <c r="C4" s="1"/>
    </row>
    <row r="5" spans="1:8">
      <c r="C5" s="1"/>
    </row>
    <row r="6" spans="1:8">
      <c r="A6" s="55" t="s">
        <v>47</v>
      </c>
    </row>
    <row r="7" spans="1:8">
      <c r="A7" s="34"/>
    </row>
    <row r="8" spans="1:8">
      <c r="A8" s="35" t="s">
        <v>48</v>
      </c>
    </row>
    <row r="9" spans="1:8">
      <c r="A9" s="34"/>
    </row>
    <row r="10" spans="1:8" ht="45">
      <c r="A10" s="2" t="s">
        <v>1</v>
      </c>
      <c r="B10" s="37" t="s">
        <v>2</v>
      </c>
      <c r="C10" s="3" t="s">
        <v>85</v>
      </c>
      <c r="D10" s="3" t="s">
        <v>49</v>
      </c>
      <c r="E10" s="3" t="s">
        <v>80</v>
      </c>
      <c r="F10" s="3" t="s">
        <v>50</v>
      </c>
      <c r="G10" s="3" t="s">
        <v>84</v>
      </c>
    </row>
    <row r="11" spans="1:8">
      <c r="A11" s="4" t="s">
        <v>3</v>
      </c>
      <c r="B11" s="38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</row>
    <row r="12" spans="1:8" ht="26.25" customHeight="1">
      <c r="A12" s="5" t="s">
        <v>3</v>
      </c>
      <c r="B12" s="39" t="s">
        <v>10</v>
      </c>
      <c r="C12" s="6">
        <v>17665.18</v>
      </c>
      <c r="D12" s="53"/>
      <c r="E12" s="6">
        <f>ROUND(C12*D12,2)</f>
        <v>0</v>
      </c>
      <c r="F12" s="7">
        <v>24</v>
      </c>
      <c r="G12" s="6">
        <f>E12*F12</f>
        <v>0</v>
      </c>
      <c r="H12" s="8"/>
    </row>
    <row r="13" spans="1:8" ht="26.25" customHeight="1">
      <c r="A13" s="5" t="s">
        <v>4</v>
      </c>
      <c r="B13" s="40" t="s">
        <v>11</v>
      </c>
      <c r="C13" s="6">
        <v>16448.849999999999</v>
      </c>
      <c r="D13" s="53"/>
      <c r="E13" s="6">
        <f>ROUND(C13*D13,2)</f>
        <v>0</v>
      </c>
      <c r="F13" s="7">
        <v>24</v>
      </c>
      <c r="G13" s="6">
        <f>E13*F13</f>
        <v>0</v>
      </c>
      <c r="H13" s="8"/>
    </row>
    <row r="14" spans="1:8" ht="26.25" customHeight="1">
      <c r="A14" s="5" t="s">
        <v>5</v>
      </c>
      <c r="B14" s="40" t="s">
        <v>12</v>
      </c>
      <c r="C14" s="6">
        <v>6480.62</v>
      </c>
      <c r="D14" s="53"/>
      <c r="E14" s="6">
        <f>ROUND(C14*D14,2)</f>
        <v>0</v>
      </c>
      <c r="F14" s="7">
        <v>24</v>
      </c>
      <c r="G14" s="6">
        <f>E14*F14</f>
        <v>0</v>
      </c>
      <c r="H14" s="8"/>
    </row>
    <row r="15" spans="1:8">
      <c r="A15" s="9"/>
      <c r="B15" s="41"/>
      <c r="C15" s="30" t="s">
        <v>43</v>
      </c>
      <c r="D15" s="30" t="s">
        <v>43</v>
      </c>
      <c r="E15" s="30" t="s">
        <v>43</v>
      </c>
      <c r="F15" s="30" t="s">
        <v>43</v>
      </c>
      <c r="G15" s="30" t="s">
        <v>43</v>
      </c>
      <c r="H15" s="8"/>
    </row>
    <row r="16" spans="1:8" ht="18" customHeight="1">
      <c r="A16" s="12"/>
      <c r="B16" s="42" t="s">
        <v>13</v>
      </c>
      <c r="C16" s="10"/>
      <c r="D16" s="10"/>
      <c r="E16" s="10"/>
      <c r="F16" s="11"/>
      <c r="G16" s="10"/>
      <c r="H16" s="8"/>
    </row>
    <row r="17" spans="1:9" ht="30">
      <c r="A17" s="13" t="s">
        <v>6</v>
      </c>
      <c r="B17" s="43" t="s">
        <v>58</v>
      </c>
      <c r="C17" s="6">
        <v>331.45</v>
      </c>
      <c r="D17" s="53"/>
      <c r="E17" s="6">
        <f>ROUND(C17*D17,2)</f>
        <v>0</v>
      </c>
      <c r="F17" s="7">
        <v>24</v>
      </c>
      <c r="G17" s="6">
        <f>E17*F17</f>
        <v>0</v>
      </c>
      <c r="H17" s="8"/>
    </row>
    <row r="18" spans="1:9" ht="42" customHeight="1">
      <c r="A18" s="13" t="s">
        <v>7</v>
      </c>
      <c r="B18" s="43" t="s">
        <v>59</v>
      </c>
      <c r="C18" s="6">
        <v>87.14</v>
      </c>
      <c r="D18" s="53"/>
      <c r="E18" s="6">
        <f>ROUND(C18*D18,2)</f>
        <v>0</v>
      </c>
      <c r="F18" s="7">
        <v>24</v>
      </c>
      <c r="G18" s="6">
        <f>E18*F18</f>
        <v>0</v>
      </c>
      <c r="H18" s="8"/>
    </row>
    <row r="19" spans="1:9" ht="30">
      <c r="A19" s="13" t="s">
        <v>8</v>
      </c>
      <c r="B19" s="43" t="s">
        <v>60</v>
      </c>
      <c r="C19" s="6">
        <v>14.82</v>
      </c>
      <c r="D19" s="53"/>
      <c r="E19" s="6">
        <f>ROUND(C19*D19,2)</f>
        <v>0</v>
      </c>
      <c r="F19" s="7">
        <v>24</v>
      </c>
      <c r="G19" s="6">
        <f>E19*F19</f>
        <v>0</v>
      </c>
      <c r="H19" s="8"/>
    </row>
    <row r="20" spans="1:9" ht="30">
      <c r="A20" s="13" t="s">
        <v>9</v>
      </c>
      <c r="B20" s="43" t="s">
        <v>61</v>
      </c>
      <c r="C20" s="6">
        <v>159.69999999999999</v>
      </c>
      <c r="D20" s="53"/>
      <c r="E20" s="6">
        <f>ROUND(C20*D20,2)</f>
        <v>0</v>
      </c>
      <c r="F20" s="7">
        <v>24</v>
      </c>
      <c r="G20" s="6">
        <f>E20*F20</f>
        <v>0</v>
      </c>
      <c r="H20" s="8"/>
      <c r="I20" t="s">
        <v>15</v>
      </c>
    </row>
    <row r="21" spans="1:9">
      <c r="A21" s="13" t="s">
        <v>16</v>
      </c>
      <c r="B21" s="44" t="s">
        <v>51</v>
      </c>
      <c r="C21" s="30" t="s">
        <v>43</v>
      </c>
      <c r="D21" s="30" t="s">
        <v>43</v>
      </c>
      <c r="E21" s="14">
        <f>SUM(E12:E20)</f>
        <v>0</v>
      </c>
      <c r="F21" s="30" t="s">
        <v>43</v>
      </c>
      <c r="G21" s="14">
        <f>SUM(G12:G20)</f>
        <v>0</v>
      </c>
      <c r="H21" s="8"/>
    </row>
    <row r="22" spans="1:9" ht="121.5" customHeight="1">
      <c r="B22" s="45"/>
      <c r="C22" s="8"/>
      <c r="D22" s="8"/>
      <c r="E22" s="8"/>
      <c r="F22" s="8"/>
      <c r="G22" s="8"/>
      <c r="H22" s="8"/>
    </row>
    <row r="23" spans="1:9" ht="45">
      <c r="A23" s="2" t="s">
        <v>1</v>
      </c>
      <c r="B23" s="37" t="s">
        <v>2</v>
      </c>
      <c r="C23" s="3" t="s">
        <v>85</v>
      </c>
      <c r="D23" s="3" t="s">
        <v>81</v>
      </c>
      <c r="E23" s="3" t="s">
        <v>82</v>
      </c>
      <c r="F23" s="3" t="s">
        <v>83</v>
      </c>
      <c r="G23" s="3" t="s">
        <v>84</v>
      </c>
      <c r="H23" s="8"/>
    </row>
    <row r="24" spans="1:9">
      <c r="A24" s="4" t="s">
        <v>3</v>
      </c>
      <c r="B24" s="38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4" t="s">
        <v>9</v>
      </c>
      <c r="H24" s="8"/>
    </row>
    <row r="25" spans="1:9">
      <c r="A25" s="15"/>
      <c r="B25" s="42" t="s">
        <v>17</v>
      </c>
      <c r="C25" s="4"/>
      <c r="D25" s="16"/>
      <c r="E25" s="16"/>
      <c r="F25" s="16"/>
      <c r="G25" s="16"/>
      <c r="H25" s="8"/>
    </row>
    <row r="26" spans="1:9" ht="30">
      <c r="A26" s="5" t="s">
        <v>14</v>
      </c>
      <c r="B26" s="43" t="s">
        <v>62</v>
      </c>
      <c r="C26" s="6">
        <v>80</v>
      </c>
      <c r="D26" s="53"/>
      <c r="E26" s="6">
        <f t="shared" ref="E26:E43" si="0">ROUND(C26*D26,2)</f>
        <v>0</v>
      </c>
      <c r="F26" s="7">
        <v>8</v>
      </c>
      <c r="G26" s="6">
        <f t="shared" ref="G26:G43" si="1">E26*F26</f>
        <v>0</v>
      </c>
      <c r="H26" s="8"/>
    </row>
    <row r="27" spans="1:9" ht="30">
      <c r="A27" s="5" t="s">
        <v>18</v>
      </c>
      <c r="B27" s="43" t="s">
        <v>63</v>
      </c>
      <c r="C27" s="6">
        <v>52</v>
      </c>
      <c r="D27" s="53"/>
      <c r="E27" s="6">
        <f t="shared" si="0"/>
        <v>0</v>
      </c>
      <c r="F27" s="7">
        <v>8</v>
      </c>
      <c r="G27" s="6">
        <f t="shared" si="1"/>
        <v>0</v>
      </c>
      <c r="H27" s="8"/>
    </row>
    <row r="28" spans="1:9" ht="30">
      <c r="A28" s="5" t="s">
        <v>19</v>
      </c>
      <c r="B28" s="43" t="s">
        <v>64</v>
      </c>
      <c r="C28" s="6">
        <v>105</v>
      </c>
      <c r="D28" s="53"/>
      <c r="E28" s="6">
        <f t="shared" si="0"/>
        <v>0</v>
      </c>
      <c r="F28" s="7">
        <v>8</v>
      </c>
      <c r="G28" s="6">
        <f t="shared" si="1"/>
        <v>0</v>
      </c>
      <c r="H28" s="8"/>
    </row>
    <row r="29" spans="1:9" ht="30">
      <c r="A29" s="5" t="s">
        <v>20</v>
      </c>
      <c r="B29" s="43" t="s">
        <v>65</v>
      </c>
      <c r="C29" s="6">
        <v>16.41</v>
      </c>
      <c r="D29" s="53"/>
      <c r="E29" s="6">
        <f t="shared" si="0"/>
        <v>0</v>
      </c>
      <c r="F29" s="7">
        <v>8</v>
      </c>
      <c r="G29" s="6">
        <f t="shared" si="1"/>
        <v>0</v>
      </c>
      <c r="H29" s="8"/>
    </row>
    <row r="30" spans="1:9" ht="30">
      <c r="A30" s="5" t="s">
        <v>21</v>
      </c>
      <c r="B30" s="43" t="s">
        <v>66</v>
      </c>
      <c r="C30" s="6">
        <v>22.12</v>
      </c>
      <c r="D30" s="53"/>
      <c r="E30" s="6">
        <f t="shared" si="0"/>
        <v>0</v>
      </c>
      <c r="F30" s="7">
        <v>8</v>
      </c>
      <c r="G30" s="6">
        <f t="shared" si="1"/>
        <v>0</v>
      </c>
      <c r="H30" s="8"/>
    </row>
    <row r="31" spans="1:9" ht="30">
      <c r="A31" s="5" t="s">
        <v>22</v>
      </c>
      <c r="B31" s="43" t="s">
        <v>67</v>
      </c>
      <c r="C31" s="6">
        <v>54.16</v>
      </c>
      <c r="D31" s="53"/>
      <c r="E31" s="6">
        <f t="shared" si="0"/>
        <v>0</v>
      </c>
      <c r="F31" s="7">
        <v>8</v>
      </c>
      <c r="G31" s="6">
        <f t="shared" si="1"/>
        <v>0</v>
      </c>
      <c r="H31" s="8"/>
    </row>
    <row r="32" spans="1:9" ht="30">
      <c r="A32" s="5" t="s">
        <v>23</v>
      </c>
      <c r="B32" s="43" t="s">
        <v>68</v>
      </c>
      <c r="C32" s="6">
        <v>31.86</v>
      </c>
      <c r="D32" s="53"/>
      <c r="E32" s="6">
        <f t="shared" si="0"/>
        <v>0</v>
      </c>
      <c r="F32" s="7">
        <v>8</v>
      </c>
      <c r="G32" s="6">
        <f t="shared" si="1"/>
        <v>0</v>
      </c>
      <c r="H32" s="8"/>
    </row>
    <row r="33" spans="1:8" ht="30">
      <c r="A33" s="5" t="s">
        <v>24</v>
      </c>
      <c r="B33" s="43" t="s">
        <v>69</v>
      </c>
      <c r="C33" s="6">
        <v>104.12</v>
      </c>
      <c r="D33" s="53"/>
      <c r="E33" s="6">
        <f t="shared" si="0"/>
        <v>0</v>
      </c>
      <c r="F33" s="7">
        <v>8</v>
      </c>
      <c r="G33" s="6">
        <f t="shared" si="1"/>
        <v>0</v>
      </c>
      <c r="H33" s="8"/>
    </row>
    <row r="34" spans="1:8" ht="30">
      <c r="A34" s="5" t="s">
        <v>25</v>
      </c>
      <c r="B34" s="43" t="s">
        <v>70</v>
      </c>
      <c r="C34" s="6">
        <v>42.31</v>
      </c>
      <c r="D34" s="53"/>
      <c r="E34" s="6">
        <f t="shared" si="0"/>
        <v>0</v>
      </c>
      <c r="F34" s="7">
        <v>8</v>
      </c>
      <c r="G34" s="6">
        <f t="shared" si="1"/>
        <v>0</v>
      </c>
      <c r="H34" s="8"/>
    </row>
    <row r="35" spans="1:8" ht="30">
      <c r="A35" s="5" t="s">
        <v>26</v>
      </c>
      <c r="B35" s="43" t="s">
        <v>71</v>
      </c>
      <c r="C35" s="6">
        <v>136</v>
      </c>
      <c r="D35" s="53"/>
      <c r="E35" s="6">
        <f t="shared" si="0"/>
        <v>0</v>
      </c>
      <c r="F35" s="7">
        <v>8</v>
      </c>
      <c r="G35" s="6">
        <f t="shared" si="1"/>
        <v>0</v>
      </c>
      <c r="H35" s="8"/>
    </row>
    <row r="36" spans="1:8" ht="30">
      <c r="A36" s="5" t="s">
        <v>27</v>
      </c>
      <c r="B36" s="43" t="s">
        <v>72</v>
      </c>
      <c r="C36" s="6">
        <v>70</v>
      </c>
      <c r="D36" s="53"/>
      <c r="E36" s="6">
        <f t="shared" si="0"/>
        <v>0</v>
      </c>
      <c r="F36" s="7">
        <v>8</v>
      </c>
      <c r="G36" s="6">
        <f t="shared" si="1"/>
        <v>0</v>
      </c>
      <c r="H36" s="8"/>
    </row>
    <row r="37" spans="1:8" ht="30">
      <c r="A37" s="5" t="s">
        <v>28</v>
      </c>
      <c r="B37" s="43" t="s">
        <v>73</v>
      </c>
      <c r="C37" s="6">
        <v>490.4</v>
      </c>
      <c r="D37" s="53"/>
      <c r="E37" s="6">
        <f t="shared" si="0"/>
        <v>0</v>
      </c>
      <c r="F37" s="7">
        <v>8</v>
      </c>
      <c r="G37" s="6">
        <f t="shared" si="1"/>
        <v>0</v>
      </c>
      <c r="H37" s="8"/>
    </row>
    <row r="38" spans="1:8" ht="30">
      <c r="A38" s="5" t="s">
        <v>29</v>
      </c>
      <c r="B38" s="43" t="s">
        <v>74</v>
      </c>
      <c r="C38" s="6">
        <v>352.5</v>
      </c>
      <c r="D38" s="53"/>
      <c r="E38" s="6">
        <f t="shared" si="0"/>
        <v>0</v>
      </c>
      <c r="F38" s="7">
        <v>8</v>
      </c>
      <c r="G38" s="6">
        <f t="shared" si="1"/>
        <v>0</v>
      </c>
      <c r="H38" s="8"/>
    </row>
    <row r="39" spans="1:8" ht="30">
      <c r="A39" s="5" t="s">
        <v>30</v>
      </c>
      <c r="B39" s="43" t="s">
        <v>75</v>
      </c>
      <c r="C39" s="6">
        <v>106.6</v>
      </c>
      <c r="D39" s="53"/>
      <c r="E39" s="6">
        <f t="shared" si="0"/>
        <v>0</v>
      </c>
      <c r="F39" s="7">
        <v>8</v>
      </c>
      <c r="G39" s="6">
        <f t="shared" si="1"/>
        <v>0</v>
      </c>
      <c r="H39" s="8"/>
    </row>
    <row r="40" spans="1:8" ht="30">
      <c r="A40" s="5" t="s">
        <v>31</v>
      </c>
      <c r="B40" s="43" t="s">
        <v>76</v>
      </c>
      <c r="C40" s="6">
        <v>97.3</v>
      </c>
      <c r="D40" s="53"/>
      <c r="E40" s="6">
        <f t="shared" si="0"/>
        <v>0</v>
      </c>
      <c r="F40" s="7">
        <v>8</v>
      </c>
      <c r="G40" s="6">
        <f t="shared" si="1"/>
        <v>0</v>
      </c>
      <c r="H40" s="8"/>
    </row>
    <row r="41" spans="1:8" ht="30">
      <c r="A41" s="5" t="s">
        <v>32</v>
      </c>
      <c r="B41" s="43" t="s">
        <v>77</v>
      </c>
      <c r="C41" s="6">
        <v>38.9</v>
      </c>
      <c r="D41" s="53"/>
      <c r="E41" s="6">
        <f t="shared" si="0"/>
        <v>0</v>
      </c>
      <c r="F41" s="7">
        <v>8</v>
      </c>
      <c r="G41" s="6">
        <f t="shared" si="1"/>
        <v>0</v>
      </c>
      <c r="H41" s="8"/>
    </row>
    <row r="42" spans="1:8" ht="30">
      <c r="A42" s="5" t="s">
        <v>33</v>
      </c>
      <c r="B42" s="43" t="s">
        <v>78</v>
      </c>
      <c r="C42" s="6">
        <v>23.7</v>
      </c>
      <c r="D42" s="53"/>
      <c r="E42" s="6">
        <f t="shared" si="0"/>
        <v>0</v>
      </c>
      <c r="F42" s="7">
        <v>8</v>
      </c>
      <c r="G42" s="6">
        <f t="shared" si="1"/>
        <v>0</v>
      </c>
      <c r="H42" s="8"/>
    </row>
    <row r="43" spans="1:8" ht="30">
      <c r="A43" s="5" t="s">
        <v>34</v>
      </c>
      <c r="B43" s="43" t="s">
        <v>79</v>
      </c>
      <c r="C43" s="6">
        <v>33.700000000000003</v>
      </c>
      <c r="D43" s="53"/>
      <c r="E43" s="6">
        <f t="shared" si="0"/>
        <v>0</v>
      </c>
      <c r="F43" s="7">
        <v>8</v>
      </c>
      <c r="G43" s="6">
        <f t="shared" si="1"/>
        <v>0</v>
      </c>
      <c r="H43" s="8"/>
    </row>
    <row r="44" spans="1:8">
      <c r="A44" s="13" t="s">
        <v>36</v>
      </c>
      <c r="B44" s="44" t="s">
        <v>52</v>
      </c>
      <c r="C44" s="30" t="s">
        <v>43</v>
      </c>
      <c r="D44" s="30" t="s">
        <v>43</v>
      </c>
      <c r="E44" s="17">
        <f>SUM(E26:E43)</f>
        <v>0</v>
      </c>
      <c r="F44" s="30" t="s">
        <v>43</v>
      </c>
      <c r="G44" s="17">
        <f>SUM(G26:G43)</f>
        <v>0</v>
      </c>
      <c r="H44" s="8"/>
    </row>
    <row r="45" spans="1:8">
      <c r="B45" s="45"/>
      <c r="C45" s="8"/>
      <c r="D45" s="8"/>
      <c r="E45" s="8"/>
      <c r="F45" s="8"/>
      <c r="G45" s="8"/>
      <c r="H45" s="8"/>
    </row>
    <row r="46" spans="1:8" ht="45">
      <c r="A46" s="2" t="s">
        <v>1</v>
      </c>
      <c r="B46" s="37" t="s">
        <v>2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84</v>
      </c>
      <c r="H46" s="8"/>
    </row>
    <row r="47" spans="1:8">
      <c r="A47" s="4" t="s">
        <v>3</v>
      </c>
      <c r="B47" s="38" t="s">
        <v>4</v>
      </c>
      <c r="C47" s="4" t="s">
        <v>5</v>
      </c>
      <c r="D47" s="4" t="s">
        <v>6</v>
      </c>
      <c r="E47" s="4" t="s">
        <v>7</v>
      </c>
      <c r="F47" s="4" t="s">
        <v>8</v>
      </c>
      <c r="G47" s="4" t="s">
        <v>9</v>
      </c>
      <c r="H47" s="8"/>
    </row>
    <row r="48" spans="1:8">
      <c r="A48" s="15"/>
      <c r="B48" s="42" t="s">
        <v>37</v>
      </c>
      <c r="C48" s="4"/>
      <c r="D48" s="10"/>
      <c r="E48" s="10"/>
      <c r="F48" s="11"/>
      <c r="G48" s="10"/>
      <c r="H48" s="8"/>
    </row>
    <row r="49" spans="1:8" ht="26.25" customHeight="1">
      <c r="A49" s="15" t="s">
        <v>35</v>
      </c>
      <c r="B49" s="52" t="s">
        <v>57</v>
      </c>
      <c r="C49" s="6">
        <v>1180.83</v>
      </c>
      <c r="D49" s="53"/>
      <c r="E49" s="6">
        <f>ROUND(C49*D49,2)</f>
        <v>0</v>
      </c>
      <c r="F49" s="7">
        <v>4</v>
      </c>
      <c r="G49" s="6">
        <f>E49*F49</f>
        <v>0</v>
      </c>
      <c r="H49" s="8"/>
    </row>
    <row r="50" spans="1:8">
      <c r="A50" s="13" t="s">
        <v>39</v>
      </c>
      <c r="B50" s="44" t="s">
        <v>53</v>
      </c>
      <c r="C50" s="30" t="s">
        <v>43</v>
      </c>
      <c r="D50" s="30" t="s">
        <v>43</v>
      </c>
      <c r="E50" s="17">
        <f>SUM(E49)</f>
        <v>0</v>
      </c>
      <c r="F50" s="30" t="s">
        <v>43</v>
      </c>
      <c r="G50" s="17">
        <f>SUM(G49)</f>
        <v>0</v>
      </c>
      <c r="H50" s="8"/>
    </row>
    <row r="51" spans="1:8">
      <c r="B51" s="45"/>
      <c r="C51" s="8"/>
      <c r="D51" s="8"/>
      <c r="E51" s="8"/>
      <c r="F51" s="8"/>
      <c r="G51" s="8"/>
      <c r="H51" s="8"/>
    </row>
    <row r="52" spans="1:8">
      <c r="B52" s="45"/>
      <c r="C52" s="8"/>
      <c r="D52" s="8"/>
      <c r="E52" s="8"/>
      <c r="F52" s="8"/>
      <c r="G52" s="8"/>
      <c r="H52" s="8"/>
    </row>
    <row r="53" spans="1:8" ht="45">
      <c r="A53" s="2" t="s">
        <v>1</v>
      </c>
      <c r="B53" s="46" t="s">
        <v>2</v>
      </c>
      <c r="C53" s="18"/>
      <c r="D53" s="19"/>
      <c r="E53" s="20" t="s">
        <v>89</v>
      </c>
      <c r="F53" s="21" t="s">
        <v>50</v>
      </c>
      <c r="G53" s="3" t="s">
        <v>90</v>
      </c>
    </row>
    <row r="54" spans="1:8">
      <c r="A54" s="4" t="s">
        <v>3</v>
      </c>
      <c r="B54" s="47" t="s">
        <v>4</v>
      </c>
      <c r="C54" s="22"/>
      <c r="D54" s="23"/>
      <c r="E54" s="24" t="s">
        <v>5</v>
      </c>
      <c r="F54" s="25" t="s">
        <v>6</v>
      </c>
      <c r="G54" s="4" t="s">
        <v>7</v>
      </c>
    </row>
    <row r="55" spans="1:8" ht="33.75" customHeight="1">
      <c r="A55" s="15" t="s">
        <v>38</v>
      </c>
      <c r="B55" s="43" t="s">
        <v>41</v>
      </c>
      <c r="C55" s="30" t="s">
        <v>43</v>
      </c>
      <c r="D55" s="30" t="s">
        <v>43</v>
      </c>
      <c r="E55" s="54"/>
      <c r="F55" s="7">
        <v>24</v>
      </c>
      <c r="G55" s="6">
        <f>E55*F55</f>
        <v>0</v>
      </c>
    </row>
    <row r="56" spans="1:8">
      <c r="A56" s="13" t="s">
        <v>42</v>
      </c>
      <c r="B56" s="44" t="s">
        <v>40</v>
      </c>
      <c r="C56" s="26"/>
      <c r="D56" s="27"/>
      <c r="E56" s="28">
        <f>SUM(E55)</f>
        <v>0</v>
      </c>
      <c r="F56" s="30" t="s">
        <v>43</v>
      </c>
      <c r="G56" s="28">
        <f>SUM(G55)</f>
        <v>0</v>
      </c>
    </row>
    <row r="59" spans="1:8">
      <c r="A59" s="29" t="s">
        <v>91</v>
      </c>
      <c r="B59" s="48"/>
      <c r="C59" s="30" t="s">
        <v>43</v>
      </c>
      <c r="D59" s="10" t="s">
        <v>43</v>
      </c>
      <c r="E59" s="17">
        <f>E21+E44+E50+E56</f>
        <v>0</v>
      </c>
      <c r="F59" s="30" t="s">
        <v>43</v>
      </c>
      <c r="G59" s="17">
        <f>G21+G44+G50+G56</f>
        <v>0</v>
      </c>
    </row>
    <row r="60" spans="1:8">
      <c r="A60" s="32"/>
      <c r="B60" s="49"/>
      <c r="E60" s="1"/>
    </row>
    <row r="61" spans="1:8">
      <c r="G61" s="31"/>
    </row>
    <row r="62" spans="1:8">
      <c r="B62" s="50" t="s">
        <v>54</v>
      </c>
    </row>
    <row r="63" spans="1:8">
      <c r="G63" s="31"/>
    </row>
    <row r="66" spans="5:7">
      <c r="G66" s="56" t="s">
        <v>55</v>
      </c>
    </row>
    <row r="69" spans="5:7">
      <c r="E69" s="51" t="s">
        <v>56</v>
      </c>
    </row>
  </sheetData>
  <sheetProtection password="CBEB" sheet="1" formatCells="0" formatColumns="0" formatRows="0" insertColumns="0" insertRows="0" insertHyperlinks="0" deleteColumns="0" deleteRows="0" sort="0" autoFilter="0" pivotTables="0"/>
  <mergeCells count="1">
    <mergeCell ref="A1:C1"/>
  </mergeCells>
  <phoneticPr fontId="13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Kotecka</dc:creator>
  <cp:lastModifiedBy>zborowska</cp:lastModifiedBy>
  <cp:lastPrinted>2024-03-14T09:38:08Z</cp:lastPrinted>
  <dcterms:created xsi:type="dcterms:W3CDTF">2024-02-26T13:38:37Z</dcterms:created>
  <dcterms:modified xsi:type="dcterms:W3CDTF">2024-03-22T07:54:43Z</dcterms:modified>
</cp:coreProperties>
</file>