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amowienia\02_Ania\powtórzenie odczynniki, podłozą, testy ADM-ZP.272.2.166.2023\"/>
    </mc:Choice>
  </mc:AlternateContent>
  <xr:revisionPtr revIDLastSave="0" documentId="13_ncr:1_{29B16F18-FBB5-4935-9D11-01BEC22E9F6E}" xr6:coauthVersionLast="47" xr6:coauthVersionMax="47" xr10:uidLastSave="{00000000-0000-0000-0000-000000000000}"/>
  <bookViews>
    <workbookView xWindow="-120" yWindow="-120" windowWidth="29040" windowHeight="17520" tabRatio="903" xr2:uid="{00000000-000D-0000-FFFF-FFFF00000000}"/>
  </bookViews>
  <sheets>
    <sheet name="Pakiet XXII" sheetId="2" r:id="rId1"/>
    <sheet name="Pakiet XXIX" sheetId="32" r:id="rId2"/>
    <sheet name="Pakiet XXX" sheetId="37" r:id="rId3"/>
  </sheets>
  <definedNames>
    <definedName name="_xlnm.Print_Area" localSheetId="0">'Pakiet XXII'!$A$1:$P$20</definedName>
    <definedName name="_xlnm.Print_Area" localSheetId="1">'Pakiet XXIX'!$A$1:$L$15</definedName>
    <definedName name="_xlnm.Print_Area" localSheetId="2">'Pakiet XXX'!$A$1:$N$20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8" i="37"/>
  <c r="I8" i="37" l="1"/>
  <c r="K8" i="37" s="1"/>
  <c r="I7" i="37"/>
  <c r="I8" i="32"/>
  <c r="K8" i="2"/>
  <c r="K9" i="2"/>
  <c r="K10" i="2"/>
  <c r="M10" i="2" s="1"/>
  <c r="K11" i="2"/>
  <c r="K12" i="2"/>
  <c r="K13" i="2"/>
  <c r="K7" i="2"/>
  <c r="E8" i="32"/>
  <c r="J8" i="32" s="1"/>
  <c r="L8" i="2"/>
  <c r="L9" i="2"/>
  <c r="L10" i="2"/>
  <c r="L11" i="2"/>
  <c r="L12" i="2"/>
  <c r="L13" i="2"/>
  <c r="M13" i="2" l="1"/>
  <c r="M9" i="2"/>
  <c r="M12" i="2"/>
  <c r="M8" i="2"/>
  <c r="M11" i="2"/>
  <c r="K8" i="32"/>
  <c r="J9" i="32"/>
  <c r="K9" i="32" l="1"/>
  <c r="E7" i="2"/>
  <c r="M7" i="2" s="1"/>
  <c r="M14" i="2" s="1"/>
  <c r="J8" i="37" l="1"/>
  <c r="E7" i="37"/>
  <c r="J7" i="37" l="1"/>
  <c r="J9" i="37" s="1"/>
  <c r="K7" i="37"/>
  <c r="K9" i="37" s="1"/>
  <c r="L7" i="2" l="1"/>
  <c r="L14" i="2" l="1"/>
</calcChain>
</file>

<file path=xl/sharedStrings.xml><?xml version="1.0" encoding="utf-8"?>
<sst xmlns="http://schemas.openxmlformats.org/spreadsheetml/2006/main" count="109" uniqueCount="76">
  <si>
    <t>Oferowany producent/    numer katalogowy</t>
  </si>
  <si>
    <t xml:space="preserve">Oferowany producent/ numer katalogowy </t>
  </si>
  <si>
    <t>VAT %</t>
  </si>
  <si>
    <t xml:space="preserve">                                                                        FORMULARZ ASORTYMENTOWO-CENOWY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</si>
  <si>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</si>
  <si>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</si>
  <si>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</si>
  <si>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>op/zestaw 60 pasków QCV 60 pipetek SPR QCV ulotka techniczna</t>
  </si>
  <si>
    <t>Lp</t>
  </si>
  <si>
    <t>Jedn miary</t>
  </si>
  <si>
    <t>Każdy wynik drukuje drukarka na odpowiednim papierze dostosowanym do systemu</t>
  </si>
  <si>
    <t>rolka</t>
  </si>
  <si>
    <t>Jedn. Miary</t>
  </si>
  <si>
    <t>sztuka</t>
  </si>
  <si>
    <t>op/ 3 indywidualne worki + 2 klipsy. Każdy worek zaweirający 10 sterylnych torebek Combibag</t>
  </si>
  <si>
    <t xml:space="preserve">Roztwór do usuwania Rnaz z powierzchni roboczych oraz narzędzi laboratoryjnych. Spray usuwa wszelkie zanieczyszczenia ze stołów, szkła i plastiku. Nietoksyczny, dostarczany w formie gotowej do uzycia. </t>
  </si>
  <si>
    <t>załacznik nr 2</t>
  </si>
  <si>
    <t>op/60 testów</t>
  </si>
  <si>
    <t xml:space="preserve">Zestaw do automatycznego wykrywania nieprawidłowych operacji w aparatach miniVidas dotyczących mechanizmu pipetującego i systemu optycznego </t>
  </si>
  <si>
    <t>Testy kontrolne QCV - Quality Control VIDAS BioMerieux 30706</t>
  </si>
  <si>
    <t xml:space="preserve">Do systemu zamkniętego VIDAS. Woreczki do homogenizacji i inkubacji próbek w warunkach mikroaerofilnych/beztlenowych </t>
  </si>
  <si>
    <t>Combibag BioMerieux 30551</t>
  </si>
  <si>
    <t>VIDAS CAM BioMerieux  30111</t>
  </si>
  <si>
    <t>VIDAS HIV DUO QUICK  BioMerieux 30447</t>
  </si>
  <si>
    <t>DNA-ERASE                   nr kat. 04821805</t>
  </si>
  <si>
    <t>Roztwór do usuwania DNA z powierzchni roboczych i sprzętu</t>
  </si>
  <si>
    <t>op./500 ml</t>
  </si>
  <si>
    <t xml:space="preserve">Papier do mini Vidas   BioMerieux 99091   </t>
  </si>
  <si>
    <t>ATB Kit Kontrole Densimate                                    Bio-Merieux 15512</t>
  </si>
  <si>
    <t xml:space="preserve">Wartość netto (zł) </t>
  </si>
  <si>
    <t>Wartość brutto (zł)</t>
  </si>
  <si>
    <t>Wartość netto (zł)</t>
  </si>
  <si>
    <t xml:space="preserve">Wartość brutto  (zł)   </t>
  </si>
  <si>
    <t>Cena jed. netto (zł)</t>
  </si>
  <si>
    <t xml:space="preserve">Cena jed. netto (zł) </t>
  </si>
  <si>
    <t xml:space="preserve"> Cena jedn. netto (zł)</t>
  </si>
  <si>
    <t>DL-SB</t>
  </si>
  <si>
    <t>zestaw/ 30 pasków , 30 pipetek SPR standard          (1x6 ml), kontrola dodatnia  (1x6 ml), kotrola ujemna (1x 6ml), 1 karta MILA, ulotka techniczna</t>
  </si>
  <si>
    <t>Wymagania: Certyfikat jakości serii zawierający informację: nr serii, datę produkcji, datę ważności odczynnika, sposób kontroli jakości, tj. jakie zostały użyte materiały odniesienia, jaki wynik otrzymano dla materiałów odniesienia specyficznych i niespecyficznych. Wymagany certyfikat ISO 9001</t>
  </si>
  <si>
    <t>Wymagania: Certyfikat CE IVD, termin ważności nie krótszy niż 8 miesięcy od daty dostawy, certyfikat analityczny.</t>
  </si>
  <si>
    <t xml:space="preserve">Wymagania:  termin ważności: od dnia dostawy min 80% okresu ważności. </t>
  </si>
  <si>
    <t xml:space="preserve">Zestaw do diagnostyki grypy A i B A/H1N1                                                     Real Accurate Quadruplex Influenza PCR Kit ( PF0970-R)                                                          </t>
  </si>
  <si>
    <t>Zestaw do do wykrywania materiału genetycznego grypy A,  B, A/H1N1 metodą Real-Time PCR na 50 reakcji. Wymagana aplikacja na aparat CFX96 firmy BIO-RAD</t>
  </si>
  <si>
    <t>op/50 reakcji</t>
  </si>
  <si>
    <t>Ilość razem</t>
  </si>
  <si>
    <t>Bakteriologia</t>
  </si>
  <si>
    <t>Wirusologia</t>
  </si>
  <si>
    <t>DL-E wirusologia</t>
  </si>
  <si>
    <t>zestaw 4 x 240ml</t>
  </si>
  <si>
    <t xml:space="preserve">Automatyczny test jakościowy do wykrywania przy uzyciu techniki ELFA obecności Campylobacter spp. </t>
  </si>
  <si>
    <t>RAZEM</t>
  </si>
  <si>
    <t xml:space="preserve"> Cena jedn. brutto (zł)</t>
  </si>
  <si>
    <t>Cena jed. brutto (zł)</t>
  </si>
  <si>
    <t xml:space="preserve">Cena jed. brutto (zł) </t>
  </si>
  <si>
    <t>Opis techniczny / wymagania jakościowe</t>
  </si>
  <si>
    <t>DL-OBM</t>
  </si>
  <si>
    <t>DL-OBM-PMWŻ</t>
  </si>
  <si>
    <t>Zestaw do kontroli densytometru dla skali McF 0,0; 0,5 3,6,&gt;7,5</t>
  </si>
  <si>
    <t>Metoda ELFA: Zestaw odczynników do oznaczania antygenu i przeciwciał anty-HIV, przystosowany do użycia w aparacie VIDAS. Test IV generacji ( łączna detekcja anty HIV - 1 grupy M i O i anty - HIV - 2 + antygen HIV - 1 p 24 ). Test przeznaczony do pracy w aparacie Vidas. Rodzaj próbki: surowica lub osocze. Objętość próbki wymagana do badania: 200 µl. Zestaw zawiera 60 testów.</t>
  </si>
  <si>
    <t xml:space="preserve"> RNase Cleaner nr kat    MB16001 </t>
  </si>
  <si>
    <t>op/500 ml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</si>
  <si>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</si>
  <si>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</si>
  <si>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</si>
  <si>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Zestaw odczynników do barwienia metodą Gramma np. BioMerieux  55542</t>
  </si>
  <si>
    <t>Wymagania: Zamawiający posiada aparat mini Vidas BioMerieux  na którym przeprowadził   walidację Campylobacter w próbkach żywności -poz 2-5 to  materiały potrzebne do badań.</t>
  </si>
  <si>
    <t>Grupa III</t>
  </si>
  <si>
    <t>ADM-ZP.272.1.1.2023</t>
  </si>
  <si>
    <t xml:space="preserve"> Przedmiot zamówienia / przykładowy nr katalogowy</t>
  </si>
  <si>
    <r>
      <t xml:space="preserve">               Pakiet XXII - Testy do metody ELFA i ELISA </t>
    </r>
    <r>
      <rPr>
        <b/>
        <sz val="14"/>
        <color rgb="FF7030A0"/>
        <rFont val="Cambria"/>
        <family val="1"/>
        <charset val="238"/>
        <scheme val="major"/>
      </rPr>
      <t xml:space="preserve">                                                                                                            </t>
    </r>
  </si>
  <si>
    <r>
      <t xml:space="preserve">PAKIET XXIX- zestaw do diagnostyki metodą PCR </t>
    </r>
    <r>
      <rPr>
        <b/>
        <sz val="12"/>
        <color rgb="FF7030A0"/>
        <rFont val="Cambria"/>
        <family val="1"/>
        <charset val="238"/>
      </rPr>
      <t xml:space="preserve"> </t>
    </r>
  </si>
  <si>
    <r>
      <t xml:space="preserve">PAKIET XXX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</si>
  <si>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t>Nazwa asortymentu / przykładowy nr katalogowy</t>
  </si>
  <si>
    <t>czy zaoferowano produkt równoważny; zaznaczyc "TAK" lub "NIE"</t>
  </si>
  <si>
    <r>
      <t xml:space="preserve"> nazwa dokumentu świadczącego o równoważności (np. certyfikat, opis, świadectwo) załączonego do oferty - WYMÓG KONIECZNY - </t>
    </r>
    <r>
      <rPr>
        <b/>
        <u/>
        <sz val="10"/>
        <rFont val="Cambria"/>
        <family val="1"/>
        <charset val="238"/>
      </rPr>
      <t>opisać nr pakietu i pozycji na załączonym dokumencie</t>
    </r>
  </si>
  <si>
    <t>ADM-ZP.272.2.166.2023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</si>
</sst>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</numFmts>
  <fonts count="3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b/>
      <sz val="12"/>
      <color rgb="FF0061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0061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rgb="FF7030A0"/>
      <name val="Cambria"/>
      <family val="1"/>
      <charset val="238"/>
      <scheme val="major"/>
    </font>
    <font>
      <b/>
      <sz val="11"/>
      <color rgb="FF006100"/>
      <name val="Cambria"/>
      <family val="1"/>
      <charset val="238"/>
      <scheme val="major"/>
    </font>
    <font>
      <sz val="11"/>
      <color rgb="FF9C57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6100"/>
      <name val="Cambria"/>
      <family val="1"/>
      <charset val="238"/>
      <scheme val="major"/>
    </font>
    <font>
      <b/>
      <sz val="12"/>
      <color rgb="FF00610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1"/>
      <color rgb="FF9C5700"/>
      <name val="Calibri"/>
      <family val="2"/>
      <charset val="238"/>
    </font>
    <font>
      <b/>
      <u/>
      <sz val="1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  <bgColor rgb="FFFFEB9C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21" fillId="0" borderId="0"/>
    <xf numFmtId="164" fontId="36" fillId="7" borderId="0"/>
  </cellStyleXfs>
  <cellXfs count="146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6" fillId="4" borderId="0" xfId="6"/>
    <xf numFmtId="0" fontId="16" fillId="4" borderId="0" xfId="6" applyAlignment="1">
      <alignment horizontal="left"/>
    </xf>
    <xf numFmtId="0" fontId="16" fillId="4" borderId="0" xfId="6" applyBorder="1" applyAlignment="1"/>
    <xf numFmtId="4" fontId="8" fillId="0" borderId="0" xfId="0" applyNumberFormat="1" applyFont="1" applyAlignment="1">
      <alignment horizontal="left"/>
    </xf>
    <xf numFmtId="4" fontId="0" fillId="0" borderId="0" xfId="0" applyNumberFormat="1"/>
    <xf numFmtId="9" fontId="8" fillId="0" borderId="0" xfId="0" applyNumberFormat="1" applyFont="1"/>
    <xf numFmtId="9" fontId="9" fillId="0" borderId="0" xfId="0" applyNumberFormat="1" applyFont="1"/>
    <xf numFmtId="9" fontId="8" fillId="0" borderId="0" xfId="0" applyNumberFormat="1" applyFont="1" applyAlignment="1">
      <alignment horizontal="left"/>
    </xf>
    <xf numFmtId="9" fontId="0" fillId="0" borderId="0" xfId="0" applyNumberFormat="1"/>
    <xf numFmtId="9" fontId="12" fillId="2" borderId="2" xfId="5" applyFont="1" applyFill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/>
    <xf numFmtId="4" fontId="9" fillId="0" borderId="0" xfId="0" applyNumberFormat="1" applyFont="1"/>
    <xf numFmtId="4" fontId="8" fillId="0" borderId="0" xfId="0" applyNumberFormat="1" applyFont="1"/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12" fillId="0" borderId="1" xfId="4" applyNumberFormat="1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1" xfId="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0" fillId="4" borderId="1" xfId="6" applyFont="1" applyBorder="1" applyAlignment="1">
      <alignment horizontal="center" vertical="center" wrapText="1"/>
    </xf>
    <xf numFmtId="0" fontId="5" fillId="0" borderId="0" xfId="0" applyFont="1"/>
    <xf numFmtId="0" fontId="16" fillId="4" borderId="1" xfId="6" applyBorder="1" applyAlignment="1" applyProtection="1">
      <alignment horizontal="center" vertical="center" wrapText="1"/>
    </xf>
    <xf numFmtId="0" fontId="16" fillId="4" borderId="2" xfId="6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/>
    </xf>
    <xf numFmtId="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9" fontId="1" fillId="0" borderId="0" xfId="0" applyNumberFormat="1" applyFont="1"/>
    <xf numFmtId="9" fontId="5" fillId="0" borderId="0" xfId="0" applyNumberFormat="1" applyFont="1"/>
    <xf numFmtId="9" fontId="5" fillId="0" borderId="0" xfId="0" applyNumberFormat="1" applyFont="1" applyAlignment="1">
      <alignment horizontal="left"/>
    </xf>
    <xf numFmtId="0" fontId="24" fillId="4" borderId="1" xfId="6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2" fillId="0" borderId="1" xfId="5" applyNumberFormat="1" applyFont="1" applyBorder="1" applyAlignment="1">
      <alignment horizontal="center" vertical="center"/>
    </xf>
    <xf numFmtId="9" fontId="7" fillId="0" borderId="0" xfId="0" applyNumberFormat="1" applyFont="1"/>
    <xf numFmtId="2" fontId="12" fillId="3" borderId="1" xfId="0" applyNumberFormat="1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4" fontId="10" fillId="3" borderId="1" xfId="4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19" fillId="4" borderId="1" xfId="6" applyFont="1" applyBorder="1" applyAlignment="1">
      <alignment horizontal="center"/>
    </xf>
    <xf numFmtId="0" fontId="11" fillId="0" borderId="0" xfId="0" applyFont="1"/>
    <xf numFmtId="0" fontId="26" fillId="4" borderId="0" xfId="6" applyFont="1"/>
    <xf numFmtId="9" fontId="11" fillId="0" borderId="0" xfId="0" applyNumberFormat="1" applyFont="1"/>
    <xf numFmtId="4" fontId="11" fillId="0" borderId="0" xfId="0" applyNumberFormat="1" applyFont="1"/>
    <xf numFmtId="0" fontId="27" fillId="0" borderId="0" xfId="0" applyFont="1"/>
    <xf numFmtId="9" fontId="27" fillId="0" borderId="0" xfId="0" applyNumberFormat="1" applyFont="1"/>
    <xf numFmtId="4" fontId="27" fillId="0" borderId="0" xfId="0" applyNumberFormat="1" applyFont="1"/>
    <xf numFmtId="0" fontId="27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27" fillId="0" borderId="1" xfId="3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9" fillId="6" borderId="1" xfId="6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6" fillId="4" borderId="1" xfId="6" applyFont="1" applyBorder="1" applyAlignment="1" applyProtection="1">
      <alignment horizontal="center" vertical="center" wrapText="1"/>
    </xf>
    <xf numFmtId="0" fontId="26" fillId="4" borderId="1" xfId="6" applyFont="1" applyBorder="1" applyAlignment="1">
      <alignment horizontal="center" vertical="center" wrapText="1"/>
    </xf>
    <xf numFmtId="0" fontId="29" fillId="6" borderId="1" xfId="6" applyFont="1" applyFill="1" applyBorder="1" applyAlignment="1" applyProtection="1">
      <alignment horizontal="center" vertical="center" wrapText="1"/>
    </xf>
    <xf numFmtId="2" fontId="11" fillId="0" borderId="1" xfId="3" applyNumberFormat="1" applyFont="1" applyBorder="1" applyAlignment="1">
      <alignment horizontal="center" vertical="center" wrapText="1"/>
    </xf>
    <xf numFmtId="9" fontId="11" fillId="0" borderId="1" xfId="3" applyNumberFormat="1" applyFont="1" applyBorder="1" applyAlignment="1">
      <alignment horizontal="center" vertical="center" wrapText="1"/>
    </xf>
    <xf numFmtId="4" fontId="11" fillId="0" borderId="1" xfId="3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9" fontId="11" fillId="0" borderId="1" xfId="1" applyNumberFormat="1" applyFont="1" applyBorder="1" applyAlignment="1">
      <alignment horizontal="center" vertical="center" wrapText="1"/>
    </xf>
    <xf numFmtId="0" fontId="12" fillId="3" borderId="1" xfId="7" applyFont="1" applyFill="1" applyBorder="1" applyAlignment="1">
      <alignment horizontal="center" vertical="center" wrapText="1"/>
    </xf>
    <xf numFmtId="4" fontId="12" fillId="3" borderId="1" xfId="7" applyNumberFormat="1" applyFont="1" applyFill="1" applyBorder="1" applyAlignment="1">
      <alignment horizontal="center" vertical="center" wrapText="1"/>
    </xf>
    <xf numFmtId="9" fontId="30" fillId="3" borderId="1" xfId="7" applyNumberFormat="1" applyFont="1" applyFill="1" applyBorder="1" applyAlignment="1">
      <alignment horizontal="center" vertical="center" wrapText="1"/>
    </xf>
    <xf numFmtId="0" fontId="30" fillId="3" borderId="1" xfId="7" applyFont="1" applyFill="1" applyBorder="1" applyAlignment="1">
      <alignment horizontal="center" vertical="center" wrapText="1"/>
    </xf>
    <xf numFmtId="0" fontId="12" fillId="3" borderId="1" xfId="7" applyNumberFormat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vertical="center" wrapText="1"/>
    </xf>
    <xf numFmtId="0" fontId="32" fillId="0" borderId="1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3" fillId="4" borderId="1" xfId="6" applyFont="1" applyBorder="1" applyAlignment="1">
      <alignment horizontal="center" vertical="center" wrapText="1"/>
    </xf>
    <xf numFmtId="0" fontId="34" fillId="6" borderId="1" xfId="6" applyFont="1" applyFill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 wrapText="1"/>
    </xf>
    <xf numFmtId="9" fontId="32" fillId="0" borderId="1" xfId="1" applyNumberFormat="1" applyFont="1" applyBorder="1" applyAlignment="1">
      <alignment horizontal="center" vertical="center" wrapText="1"/>
    </xf>
    <xf numFmtId="0" fontId="31" fillId="0" borderId="0" xfId="0" applyFont="1"/>
    <xf numFmtId="0" fontId="11" fillId="0" borderId="0" xfId="0" applyFont="1" applyAlignment="1">
      <alignment horizontal="left"/>
    </xf>
    <xf numFmtId="0" fontId="12" fillId="3" borderId="1" xfId="7" applyFont="1" applyFill="1" applyBorder="1" applyAlignment="1">
      <alignment horizontal="left" vertical="center" wrapText="1"/>
    </xf>
    <xf numFmtId="8" fontId="12" fillId="2" borderId="2" xfId="4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27" fillId="0" borderId="1" xfId="0" applyFont="1" applyBorder="1"/>
    <xf numFmtId="0" fontId="7" fillId="0" borderId="0" xfId="0" applyFont="1" applyAlignment="1">
      <alignment horizontal="left" vertical="top"/>
    </xf>
    <xf numFmtId="0" fontId="18" fillId="0" borderId="1" xfId="0" applyFont="1" applyBorder="1"/>
    <xf numFmtId="0" fontId="0" fillId="8" borderId="1" xfId="0" applyFill="1" applyBorder="1"/>
    <xf numFmtId="0" fontId="9" fillId="8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18" fillId="8" borderId="1" xfId="0" applyFont="1" applyFill="1" applyBorder="1"/>
    <xf numFmtId="0" fontId="11" fillId="8" borderId="1" xfId="0" applyFont="1" applyFill="1" applyBorder="1"/>
    <xf numFmtId="0" fontId="27" fillId="8" borderId="1" xfId="3" applyFont="1" applyFill="1" applyBorder="1" applyAlignment="1">
      <alignment horizontal="center" vertical="center" wrapText="1"/>
    </xf>
    <xf numFmtId="49" fontId="27" fillId="8" borderId="1" xfId="3" applyNumberFormat="1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0" fontId="29" fillId="8" borderId="1" xfId="6" applyFont="1" applyFill="1" applyBorder="1" applyAlignment="1">
      <alignment horizontal="center" vertical="center" wrapText="1"/>
    </xf>
    <xf numFmtId="9" fontId="27" fillId="8" borderId="1" xfId="3" applyNumberFormat="1" applyFont="1" applyFill="1" applyBorder="1" applyAlignment="1">
      <alignment horizontal="center" vertical="center" wrapText="1"/>
    </xf>
    <xf numFmtId="4" fontId="27" fillId="8" borderId="1" xfId="3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8" fillId="8" borderId="1" xfId="0" applyFont="1" applyFill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3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4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12">
    <cellStyle name="Dobry" xfId="6" builtinId="26"/>
    <cellStyle name="Excel Built-in Neutral" xfId="11" xr:uid="{45CC3708-B097-4BBB-BF3A-CCF17B6E5959}"/>
    <cellStyle name="Excel Built-in Normal" xfId="10" xr:uid="{00000000-0005-0000-0000-000002000000}"/>
    <cellStyle name="Neutralny" xfId="7" builtinId="28"/>
    <cellStyle name="Normalny" xfId="0" builtinId="0"/>
    <cellStyle name="Normalny 2" xfId="8" xr:uid="{00000000-0005-0000-0000-000006000000}"/>
    <cellStyle name="Normalny_1" xfId="1" xr:uid="{00000000-0005-0000-0000-000007000000}"/>
    <cellStyle name="Normalny_Arkusz1" xfId="2" xr:uid="{00000000-0005-0000-0000-000008000000}"/>
    <cellStyle name="Normalny_Arkusz1_1" xfId="3" xr:uid="{00000000-0005-0000-0000-000009000000}"/>
    <cellStyle name="Procentowy" xfId="5" builtinId="5"/>
    <cellStyle name="Walutowy" xfId="4" builtinId="4"/>
    <cellStyle name="Walutowy 2" xfId="9" xr:uid="{00000000-0005-0000-0000-00000C000000}"/>
  </cellStyles>
  <dxfs count="0"/>
  <tableStyles count="0" defaultTableStyle="TableStyleMedium9" defaultPivotStyle="PivotStyleLight16"/>
  <colors>
    <mruColors>
      <color rgb="FFFF5050"/>
      <color rgb="FFFF000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7"/>
  <sheetViews>
    <sheetView tabSelected="1" zoomScale="90" zoomScaleNormal="90" workbookViewId="0">
      <selection activeCell="M3" sqref="M3"/>
    </sheetView>
  </sheetViews>
  <sheetFormatPr defaultColWidth="9.140625" defaultRowHeight="14.25"/>
  <cols>
    <col min="1" max="1" width="4.5703125" style="67" customWidth="1"/>
    <col min="2" max="2" width="31.7109375" style="67" customWidth="1"/>
    <col min="3" max="3" width="30.85546875" style="67" customWidth="1"/>
    <col min="4" max="4" width="17.85546875" style="67" customWidth="1"/>
    <col min="5" max="5" width="11.140625" style="67" customWidth="1"/>
    <col min="6" max="7" width="8.42578125" style="68" hidden="1" customWidth="1"/>
    <col min="8" max="8" width="17" style="68" hidden="1" customWidth="1"/>
    <col min="9" max="9" width="12" style="67" customWidth="1"/>
    <col min="10" max="10" width="8.28515625" style="69" customWidth="1"/>
    <col min="11" max="11" width="12.140625" style="70" customWidth="1"/>
    <col min="12" max="12" width="14" style="70" customWidth="1"/>
    <col min="13" max="13" width="15.28515625" style="70" customWidth="1"/>
    <col min="14" max="14" width="17.42578125" style="67" customWidth="1"/>
    <col min="15" max="15" width="17.7109375" style="67" customWidth="1"/>
    <col min="16" max="16" width="21" style="67" customWidth="1"/>
    <col min="17" max="16384" width="9.140625" style="67"/>
  </cols>
  <sheetData>
    <row r="1" spans="1:16">
      <c r="B1" s="45"/>
    </row>
    <row r="2" spans="1:16">
      <c r="B2" s="45"/>
      <c r="M2" s="71" t="s">
        <v>16</v>
      </c>
    </row>
    <row r="3" spans="1:16">
      <c r="C3" s="71" t="s">
        <v>3</v>
      </c>
      <c r="D3" s="71"/>
      <c r="E3" s="71"/>
      <c r="I3" s="71"/>
      <c r="J3" s="72"/>
      <c r="K3" s="73"/>
      <c r="L3" s="73"/>
      <c r="M3" s="1" t="s">
        <v>75</v>
      </c>
    </row>
    <row r="4" spans="1:16">
      <c r="B4" s="113" t="s">
        <v>66</v>
      </c>
      <c r="C4" s="71"/>
      <c r="D4" s="71"/>
      <c r="E4" s="71"/>
      <c r="I4" s="71"/>
      <c r="J4" s="72"/>
      <c r="K4" s="73"/>
      <c r="L4" s="73"/>
      <c r="M4" s="1"/>
    </row>
    <row r="5" spans="1:16" ht="19.5" customHeight="1">
      <c r="A5" s="135" t="s">
        <v>69</v>
      </c>
      <c r="B5" s="136"/>
      <c r="C5" s="136"/>
      <c r="D5" s="136"/>
      <c r="E5" s="136"/>
      <c r="F5" s="134" t="s">
        <v>55</v>
      </c>
      <c r="G5" s="134"/>
      <c r="H5" s="74" t="s">
        <v>56</v>
      </c>
      <c r="I5" s="75"/>
      <c r="J5" s="75"/>
      <c r="K5" s="75"/>
      <c r="L5" s="75"/>
      <c r="M5" s="75"/>
      <c r="N5" s="75"/>
    </row>
    <row r="6" spans="1:16" ht="122.25" customHeight="1">
      <c r="A6" s="121" t="s">
        <v>8</v>
      </c>
      <c r="B6" s="121" t="s">
        <v>68</v>
      </c>
      <c r="C6" s="122" t="s">
        <v>54</v>
      </c>
      <c r="D6" s="121" t="s">
        <v>9</v>
      </c>
      <c r="E6" s="123" t="s">
        <v>44</v>
      </c>
      <c r="F6" s="124" t="s">
        <v>45</v>
      </c>
      <c r="G6" s="124" t="s">
        <v>46</v>
      </c>
      <c r="H6" s="124" t="s">
        <v>36</v>
      </c>
      <c r="I6" s="121" t="s">
        <v>35</v>
      </c>
      <c r="J6" s="125" t="s">
        <v>2</v>
      </c>
      <c r="K6" s="126" t="s">
        <v>51</v>
      </c>
      <c r="L6" s="126" t="s">
        <v>31</v>
      </c>
      <c r="M6" s="126" t="s">
        <v>32</v>
      </c>
      <c r="N6" s="123" t="s">
        <v>0</v>
      </c>
      <c r="O6" s="117" t="s">
        <v>73</v>
      </c>
      <c r="P6" s="118" t="s">
        <v>74</v>
      </c>
    </row>
    <row r="7" spans="1:16" ht="43.5" customHeight="1">
      <c r="A7" s="90">
        <v>1</v>
      </c>
      <c r="B7" s="79" t="s">
        <v>28</v>
      </c>
      <c r="C7" s="80" t="s">
        <v>57</v>
      </c>
      <c r="D7" s="81" t="s">
        <v>13</v>
      </c>
      <c r="E7" s="77">
        <f>SUM(F7:H7)</f>
        <v>1</v>
      </c>
      <c r="F7" s="82">
        <v>1</v>
      </c>
      <c r="G7" s="83"/>
      <c r="H7" s="84"/>
      <c r="I7" s="85"/>
      <c r="J7" s="86"/>
      <c r="K7" s="87">
        <f>ROUND(I7*(1+J7),2)</f>
        <v>0</v>
      </c>
      <c r="L7" s="87">
        <f>I7*E7</f>
        <v>0</v>
      </c>
      <c r="M7" s="87">
        <f>K7*E7</f>
        <v>0</v>
      </c>
      <c r="N7" s="88"/>
      <c r="O7" s="120"/>
      <c r="P7" s="120"/>
    </row>
    <row r="8" spans="1:16" ht="72" customHeight="1">
      <c r="A8" s="89">
        <v>2</v>
      </c>
      <c r="B8" s="90" t="s">
        <v>19</v>
      </c>
      <c r="C8" s="91" t="s">
        <v>18</v>
      </c>
      <c r="D8" s="92" t="s">
        <v>7</v>
      </c>
      <c r="E8" s="77">
        <f t="shared" ref="E8:E13" si="0">SUM(F8:H8)</f>
        <v>4</v>
      </c>
      <c r="F8" s="83"/>
      <c r="G8" s="83">
        <v>2</v>
      </c>
      <c r="H8" s="84">
        <v>2</v>
      </c>
      <c r="I8" s="93"/>
      <c r="J8" s="94"/>
      <c r="K8" s="87">
        <f t="shared" ref="K8:K13" si="1">ROUND(I8*(1+J8),2)</f>
        <v>0</v>
      </c>
      <c r="L8" s="87">
        <f t="shared" ref="L8:L13" si="2">I8*E8</f>
        <v>0</v>
      </c>
      <c r="M8" s="87">
        <f t="shared" ref="M8:M13" si="3">K8*E8</f>
        <v>0</v>
      </c>
      <c r="N8" s="92"/>
      <c r="O8" s="120"/>
      <c r="P8" s="120"/>
    </row>
    <row r="9" spans="1:16" ht="66" customHeight="1">
      <c r="A9" s="90">
        <v>3</v>
      </c>
      <c r="B9" s="90" t="s">
        <v>27</v>
      </c>
      <c r="C9" s="91" t="s">
        <v>10</v>
      </c>
      <c r="D9" s="92" t="s">
        <v>11</v>
      </c>
      <c r="E9" s="77">
        <f t="shared" si="0"/>
        <v>2</v>
      </c>
      <c r="F9" s="83"/>
      <c r="G9" s="83">
        <v>1</v>
      </c>
      <c r="H9" s="84">
        <v>1</v>
      </c>
      <c r="I9" s="93"/>
      <c r="J9" s="94"/>
      <c r="K9" s="87">
        <f t="shared" si="1"/>
        <v>0</v>
      </c>
      <c r="L9" s="87">
        <f t="shared" si="2"/>
        <v>0</v>
      </c>
      <c r="M9" s="87">
        <f t="shared" si="3"/>
        <v>0</v>
      </c>
      <c r="N9" s="92"/>
      <c r="O9" s="120"/>
      <c r="P9" s="120"/>
    </row>
    <row r="10" spans="1:16" ht="97.5" customHeight="1">
      <c r="A10" s="89">
        <v>4</v>
      </c>
      <c r="B10" s="95" t="s">
        <v>21</v>
      </c>
      <c r="C10" s="109" t="s">
        <v>20</v>
      </c>
      <c r="D10" s="95" t="s">
        <v>14</v>
      </c>
      <c r="E10" s="77">
        <f t="shared" si="0"/>
        <v>3</v>
      </c>
      <c r="F10" s="83"/>
      <c r="G10" s="83"/>
      <c r="H10" s="84">
        <v>3</v>
      </c>
      <c r="I10" s="96"/>
      <c r="J10" s="97"/>
      <c r="K10" s="87">
        <f t="shared" si="1"/>
        <v>0</v>
      </c>
      <c r="L10" s="87">
        <f t="shared" si="2"/>
        <v>0</v>
      </c>
      <c r="M10" s="87">
        <f t="shared" si="3"/>
        <v>0</v>
      </c>
      <c r="N10" s="98"/>
      <c r="O10" s="120"/>
      <c r="P10" s="120"/>
    </row>
    <row r="11" spans="1:16" ht="141" customHeight="1">
      <c r="A11" s="76">
        <v>5</v>
      </c>
      <c r="B11" s="95" t="s">
        <v>22</v>
      </c>
      <c r="C11" s="99" t="s">
        <v>49</v>
      </c>
      <c r="D11" s="95" t="s">
        <v>37</v>
      </c>
      <c r="E11" s="77">
        <f t="shared" si="0"/>
        <v>5</v>
      </c>
      <c r="F11" s="83"/>
      <c r="G11" s="83"/>
      <c r="H11" s="84">
        <v>5</v>
      </c>
      <c r="I11" s="96"/>
      <c r="J11" s="97"/>
      <c r="K11" s="87">
        <f t="shared" si="1"/>
        <v>0</v>
      </c>
      <c r="L11" s="87">
        <f t="shared" si="2"/>
        <v>0</v>
      </c>
      <c r="M11" s="87">
        <f t="shared" si="3"/>
        <v>0</v>
      </c>
      <c r="N11" s="98"/>
      <c r="O11" s="120"/>
      <c r="P11" s="120"/>
    </row>
    <row r="12" spans="1:16" ht="55.5" customHeight="1">
      <c r="A12" s="89">
        <v>6</v>
      </c>
      <c r="B12" s="95" t="s">
        <v>64</v>
      </c>
      <c r="C12" s="99"/>
      <c r="D12" s="95" t="s">
        <v>48</v>
      </c>
      <c r="E12" s="77">
        <f t="shared" si="0"/>
        <v>2</v>
      </c>
      <c r="F12" s="83">
        <v>1</v>
      </c>
      <c r="G12" s="83"/>
      <c r="H12" s="84">
        <v>1</v>
      </c>
      <c r="I12" s="96"/>
      <c r="J12" s="97"/>
      <c r="K12" s="87">
        <f t="shared" si="1"/>
        <v>0</v>
      </c>
      <c r="L12" s="87">
        <f t="shared" si="2"/>
        <v>0</v>
      </c>
      <c r="M12" s="87">
        <f t="shared" si="3"/>
        <v>0</v>
      </c>
      <c r="N12" s="98"/>
      <c r="O12" s="120"/>
      <c r="P12" s="120"/>
    </row>
    <row r="13" spans="1:16" ht="159" customHeight="1">
      <c r="A13" s="90">
        <v>7</v>
      </c>
      <c r="B13" s="90" t="s">
        <v>23</v>
      </c>
      <c r="C13" s="91" t="s">
        <v>58</v>
      </c>
      <c r="D13" s="92" t="s">
        <v>17</v>
      </c>
      <c r="E13" s="77">
        <f t="shared" si="0"/>
        <v>2</v>
      </c>
      <c r="F13" s="83"/>
      <c r="G13" s="83">
        <v>2</v>
      </c>
      <c r="H13" s="78"/>
      <c r="I13" s="93"/>
      <c r="J13" s="94"/>
      <c r="K13" s="87">
        <f t="shared" si="1"/>
        <v>0</v>
      </c>
      <c r="L13" s="87">
        <f t="shared" si="2"/>
        <v>0</v>
      </c>
      <c r="M13" s="87">
        <f t="shared" si="3"/>
        <v>0</v>
      </c>
      <c r="N13" s="92"/>
      <c r="O13" s="120"/>
      <c r="P13" s="120"/>
    </row>
    <row r="14" spans="1:16" s="107" customFormat="1" ht="25.9" customHeight="1" thickBot="1">
      <c r="A14" s="100"/>
      <c r="B14" s="101" t="s">
        <v>50</v>
      </c>
      <c r="C14" s="102"/>
      <c r="D14" s="102"/>
      <c r="E14" s="102"/>
      <c r="F14" s="103"/>
      <c r="G14" s="103"/>
      <c r="H14" s="104"/>
      <c r="I14" s="105"/>
      <c r="J14" s="106"/>
      <c r="K14" s="105"/>
      <c r="L14" s="105">
        <f>SUM(L7:L13)</f>
        <v>0</v>
      </c>
      <c r="M14" s="105">
        <f>SUM(M7:M13)</f>
        <v>0</v>
      </c>
      <c r="N14" s="102"/>
    </row>
    <row r="15" spans="1:16" ht="39" customHeight="1">
      <c r="A15" s="130" t="s">
        <v>38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2"/>
    </row>
    <row r="16" spans="1:16" ht="24.75" customHeight="1">
      <c r="A16" s="133" t="s">
        <v>40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>
      <c r="A17" s="108"/>
    </row>
    <row r="18" spans="1:14" ht="36" customHeight="1">
      <c r="A18" s="137" t="s">
        <v>65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20" spans="1:14" ht="53.25" customHeight="1"/>
    <row r="21" spans="1:14">
      <c r="B21" s="2" t="s">
        <v>61</v>
      </c>
      <c r="C21" s="108"/>
      <c r="D21" s="108"/>
    </row>
    <row r="22" spans="1:14" ht="14.25" customHeight="1">
      <c r="B22" s="2" t="s">
        <v>62</v>
      </c>
      <c r="C22" s="108"/>
      <c r="D22" s="108"/>
      <c r="I22" s="129"/>
      <c r="J22" s="129"/>
      <c r="K22" s="129"/>
      <c r="L22" s="129"/>
      <c r="M22" s="129"/>
    </row>
    <row r="23" spans="1:14">
      <c r="B23" t="s">
        <v>63</v>
      </c>
      <c r="I23" s="129"/>
      <c r="J23" s="129"/>
      <c r="K23" s="129"/>
      <c r="L23" s="129"/>
      <c r="M23" s="129"/>
    </row>
    <row r="24" spans="1:14" ht="14.25" customHeight="1">
      <c r="I24" s="129"/>
      <c r="J24" s="129"/>
      <c r="K24" s="129"/>
      <c r="L24" s="129"/>
      <c r="M24" s="129"/>
    </row>
    <row r="25" spans="1:14">
      <c r="I25" s="129"/>
      <c r="J25" s="129"/>
      <c r="K25" s="129"/>
      <c r="L25" s="129"/>
      <c r="M25" s="129"/>
    </row>
    <row r="26" spans="1:14">
      <c r="I26" s="129"/>
      <c r="J26" s="129"/>
      <c r="K26" s="129"/>
      <c r="L26" s="129"/>
      <c r="M26" s="129"/>
    </row>
    <row r="27" spans="1:14">
      <c r="I27" s="129"/>
      <c r="J27" s="129"/>
      <c r="K27" s="129"/>
      <c r="L27" s="129"/>
      <c r="M27" s="129"/>
    </row>
  </sheetData>
  <mergeCells count="6">
    <mergeCell ref="I22:M27"/>
    <mergeCell ref="A15:N15"/>
    <mergeCell ref="A16:N16"/>
    <mergeCell ref="F5:G5"/>
    <mergeCell ref="A5:E5"/>
    <mergeCell ref="A18:N18"/>
  </mergeCells>
  <phoneticPr fontId="0" type="noConversion"/>
  <pageMargins left="3.937007874015748E-2" right="3.937007874015748E-2" top="0.55118110236220474" bottom="0.55118110236220474" header="0.31496062992125984" footer="0.3149606299212598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9"/>
  <sheetViews>
    <sheetView zoomScale="90" zoomScaleNormal="90" workbookViewId="0">
      <selection activeCell="H15" sqref="H15:L15"/>
    </sheetView>
  </sheetViews>
  <sheetFormatPr defaultRowHeight="15"/>
  <cols>
    <col min="1" max="1" width="5.7109375" customWidth="1"/>
    <col min="2" max="2" width="23.85546875" customWidth="1"/>
    <col min="3" max="3" width="29" customWidth="1"/>
    <col min="4" max="4" width="13.42578125" customWidth="1"/>
    <col min="5" max="5" width="8.5703125" customWidth="1"/>
    <col min="6" max="6" width="8.5703125" style="18" hidden="1" customWidth="1"/>
    <col min="7" max="7" width="12.5703125" style="30" customWidth="1"/>
    <col min="8" max="8" width="8.140625" style="52" customWidth="1"/>
    <col min="9" max="9" width="11" style="26" customWidth="1"/>
    <col min="10" max="10" width="13" style="22" customWidth="1"/>
    <col min="11" max="11" width="15.140625" style="22" customWidth="1"/>
    <col min="12" max="12" width="17.42578125" customWidth="1"/>
    <col min="13" max="13" width="12.140625" customWidth="1"/>
    <col min="14" max="14" width="25.140625" customWidth="1"/>
  </cols>
  <sheetData>
    <row r="1" spans="1:21">
      <c r="A1" s="2"/>
      <c r="B1" s="45"/>
      <c r="C1" s="2"/>
      <c r="D1" s="2"/>
      <c r="E1" s="2"/>
      <c r="G1" s="42"/>
      <c r="H1" s="53"/>
      <c r="I1" s="23"/>
      <c r="J1" s="32"/>
      <c r="K1" s="32"/>
      <c r="L1" s="2"/>
    </row>
    <row r="2" spans="1:21">
      <c r="A2" s="2"/>
      <c r="B2" s="45"/>
      <c r="C2" s="2"/>
      <c r="D2" s="2"/>
      <c r="E2" s="2"/>
      <c r="G2" s="42"/>
      <c r="H2" s="53"/>
      <c r="I2" s="23"/>
      <c r="J2" s="32"/>
      <c r="K2" s="32"/>
      <c r="L2" s="2"/>
    </row>
    <row r="3" spans="1:21">
      <c r="A3" s="2"/>
      <c r="B3" s="2"/>
      <c r="C3" s="2"/>
      <c r="D3" s="2"/>
      <c r="E3" s="2"/>
      <c r="G3" s="42"/>
      <c r="H3" s="53"/>
      <c r="I3" s="23"/>
      <c r="J3" s="32"/>
      <c r="K3" s="31" t="s">
        <v>4</v>
      </c>
      <c r="L3" s="2"/>
    </row>
    <row r="4" spans="1:21">
      <c r="A4" s="2"/>
      <c r="B4" s="6" t="s">
        <v>5</v>
      </c>
      <c r="C4" s="4"/>
      <c r="D4" s="4"/>
      <c r="E4" s="4"/>
      <c r="F4" s="20"/>
      <c r="G4" s="1"/>
      <c r="H4" s="58"/>
      <c r="I4" s="24"/>
      <c r="J4" s="31"/>
      <c r="K4" s="1" t="s">
        <v>67</v>
      </c>
      <c r="L4" s="2"/>
    </row>
    <row r="5" spans="1:21">
      <c r="A5" s="2"/>
      <c r="B5" s="114" t="s">
        <v>66</v>
      </c>
      <c r="C5" s="4"/>
      <c r="D5" s="4"/>
      <c r="E5" s="4"/>
      <c r="F5" s="20"/>
      <c r="G5" s="1"/>
      <c r="H5" s="58"/>
      <c r="I5" s="24"/>
      <c r="J5" s="31"/>
      <c r="K5" s="1"/>
      <c r="L5" s="2"/>
    </row>
    <row r="6" spans="1:21" ht="15.75">
      <c r="A6" s="2"/>
      <c r="B6" s="1" t="s">
        <v>70</v>
      </c>
      <c r="C6" s="2"/>
      <c r="D6" s="2"/>
      <c r="E6" s="2"/>
      <c r="F6" s="66" t="s">
        <v>55</v>
      </c>
      <c r="G6" s="42"/>
      <c r="H6" s="53"/>
      <c r="I6" s="23"/>
      <c r="J6" s="32"/>
      <c r="K6" s="32"/>
      <c r="L6" s="2"/>
    </row>
    <row r="7" spans="1:21" ht="114.75">
      <c r="A7" s="5" t="s">
        <v>6</v>
      </c>
      <c r="B7" s="11" t="s">
        <v>72</v>
      </c>
      <c r="C7" s="11" t="s">
        <v>54</v>
      </c>
      <c r="D7" s="5" t="s">
        <v>12</v>
      </c>
      <c r="E7" s="17" t="s">
        <v>44</v>
      </c>
      <c r="F7" s="41" t="s">
        <v>47</v>
      </c>
      <c r="G7" s="11" t="s">
        <v>34</v>
      </c>
      <c r="H7" s="35" t="s">
        <v>2</v>
      </c>
      <c r="I7" s="11" t="s">
        <v>53</v>
      </c>
      <c r="J7" s="34" t="s">
        <v>29</v>
      </c>
      <c r="K7" s="34" t="s">
        <v>30</v>
      </c>
      <c r="L7" s="5" t="s">
        <v>1</v>
      </c>
      <c r="M7" s="117" t="s">
        <v>73</v>
      </c>
      <c r="N7" s="118" t="s">
        <v>74</v>
      </c>
    </row>
    <row r="8" spans="1:21" ht="125.25" customHeight="1">
      <c r="A8" s="14">
        <v>1</v>
      </c>
      <c r="B8" s="56" t="s">
        <v>41</v>
      </c>
      <c r="C8" s="29" t="s">
        <v>42</v>
      </c>
      <c r="D8" s="29" t="s">
        <v>43</v>
      </c>
      <c r="E8" s="56">
        <f t="shared" ref="E8" si="0">F8</f>
        <v>2</v>
      </c>
      <c r="F8" s="44">
        <v>2</v>
      </c>
      <c r="G8" s="110"/>
      <c r="H8" s="27"/>
      <c r="I8" s="57">
        <f t="shared" ref="I8" si="1">ROUND(G8*(1+H8),2)</f>
        <v>0</v>
      </c>
      <c r="J8" s="36">
        <f t="shared" ref="J8" si="2">G8*E8</f>
        <v>0</v>
      </c>
      <c r="K8" s="37">
        <f t="shared" ref="K8" si="3">I8*E8</f>
        <v>0</v>
      </c>
      <c r="L8" s="15"/>
      <c r="M8" s="127"/>
      <c r="N8" s="127"/>
      <c r="O8" s="30"/>
      <c r="P8" s="30"/>
      <c r="Q8" s="30"/>
      <c r="R8" s="30"/>
      <c r="S8" s="30"/>
      <c r="T8" s="30"/>
      <c r="U8" s="30"/>
    </row>
    <row r="9" spans="1:21" s="48" customFormat="1" ht="28.5" customHeight="1">
      <c r="A9" s="50"/>
      <c r="B9" s="115"/>
      <c r="C9" s="50" t="s">
        <v>50</v>
      </c>
      <c r="D9" s="50"/>
      <c r="E9" s="50"/>
      <c r="F9" s="55"/>
      <c r="G9" s="50"/>
      <c r="H9" s="46"/>
      <c r="I9" s="46"/>
      <c r="J9" s="47">
        <f>SUM(J8:J8)</f>
        <v>0</v>
      </c>
      <c r="K9" s="47">
        <f>SUM(K8:K8)</f>
        <v>0</v>
      </c>
      <c r="L9" s="50"/>
      <c r="M9" s="119"/>
      <c r="N9" s="119"/>
    </row>
    <row r="10" spans="1:21" ht="25.5" customHeight="1">
      <c r="A10" s="140" t="s">
        <v>39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21">
      <c r="A11" s="2" t="s">
        <v>61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21">
      <c r="A12" s="2" t="s">
        <v>62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21">
      <c r="A13" t="s">
        <v>63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21">
      <c r="A14" s="2"/>
      <c r="B14" s="2"/>
      <c r="C14" s="2"/>
      <c r="D14" s="2"/>
      <c r="E14" s="2"/>
      <c r="G14" s="42"/>
      <c r="H14" s="53"/>
      <c r="I14" s="23"/>
      <c r="J14" s="32"/>
      <c r="K14" s="32"/>
      <c r="L14" s="2"/>
    </row>
    <row r="15" spans="1:21" ht="44.25" customHeight="1">
      <c r="A15" s="2"/>
      <c r="B15" s="139"/>
      <c r="C15" s="139"/>
      <c r="D15" s="139"/>
      <c r="E15" s="139"/>
      <c r="F15" s="139"/>
      <c r="G15" s="139"/>
      <c r="H15" s="142"/>
      <c r="I15" s="142"/>
      <c r="J15" s="143"/>
      <c r="K15" s="143"/>
      <c r="L15" s="143"/>
    </row>
    <row r="16" spans="1:21">
      <c r="A16" s="2"/>
      <c r="B16" s="2"/>
      <c r="C16" s="2"/>
      <c r="D16" s="2"/>
      <c r="E16" s="2"/>
      <c r="G16" s="42"/>
      <c r="H16" s="53"/>
      <c r="I16" s="23"/>
      <c r="J16" s="32"/>
      <c r="K16" s="32"/>
      <c r="L16" s="2"/>
    </row>
    <row r="17" spans="1:12" ht="12.75">
      <c r="A17" s="2"/>
      <c r="B17" s="139"/>
      <c r="C17" s="139"/>
      <c r="D17" s="139"/>
      <c r="E17" s="139"/>
      <c r="F17" s="139"/>
      <c r="G17" s="139"/>
      <c r="H17" s="54"/>
      <c r="I17" s="25"/>
      <c r="J17" s="21"/>
      <c r="K17" s="21"/>
      <c r="L17" s="3"/>
    </row>
    <row r="18" spans="1:12">
      <c r="B18" s="2"/>
      <c r="C18" s="2"/>
      <c r="D18" s="2"/>
      <c r="E18" s="2"/>
      <c r="G18" s="42"/>
      <c r="H18" s="53"/>
      <c r="I18" s="23"/>
      <c r="J18" s="32"/>
    </row>
    <row r="19" spans="1:12">
      <c r="B19" s="3"/>
      <c r="C19" s="3"/>
      <c r="D19" s="3"/>
      <c r="E19" s="3"/>
      <c r="F19" s="19"/>
      <c r="G19" s="40"/>
      <c r="H19" s="54"/>
      <c r="I19" s="25"/>
      <c r="J19" s="21"/>
    </row>
  </sheetData>
  <mergeCells count="4">
    <mergeCell ref="B17:G17"/>
    <mergeCell ref="B15:G15"/>
    <mergeCell ref="A10:L10"/>
    <mergeCell ref="H15:L15"/>
  </mergeCells>
  <phoneticPr fontId="6" type="noConversion"/>
  <pageMargins left="0.75" right="0.75" top="1" bottom="1" header="0.5" footer="0.5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"/>
  <sheetViews>
    <sheetView zoomScaleNormal="100" workbookViewId="0">
      <selection activeCell="H14" sqref="H14:L14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customWidth="1"/>
    <col min="6" max="6" width="10.42578125" style="18" hidden="1" customWidth="1"/>
    <col min="7" max="7" width="13" customWidth="1"/>
    <col min="8" max="8" width="6.42578125" style="26" customWidth="1"/>
    <col min="9" max="9" width="12" style="26" customWidth="1"/>
    <col min="10" max="10" width="14.28515625" style="22" customWidth="1"/>
    <col min="11" max="11" width="14.42578125" style="22" customWidth="1"/>
    <col min="12" max="12" width="16.85546875" customWidth="1"/>
    <col min="13" max="13" width="15.5703125" customWidth="1"/>
    <col min="14" max="14" width="22.42578125" customWidth="1"/>
  </cols>
  <sheetData>
    <row r="1" spans="1:14">
      <c r="A1" s="2"/>
      <c r="B1" s="45"/>
      <c r="C1" s="2"/>
      <c r="D1" s="2"/>
      <c r="E1" s="2"/>
      <c r="G1" s="2"/>
      <c r="H1" s="23"/>
      <c r="I1" s="23"/>
      <c r="J1" s="32"/>
      <c r="K1" s="32"/>
      <c r="L1" s="2"/>
    </row>
    <row r="2" spans="1:14">
      <c r="A2" s="2"/>
      <c r="B2" s="45"/>
      <c r="C2" s="2"/>
      <c r="D2" s="2"/>
      <c r="E2" s="2"/>
      <c r="G2" s="2"/>
      <c r="H2" s="23"/>
      <c r="I2" s="23"/>
      <c r="J2" s="32"/>
      <c r="K2" s="31" t="s">
        <v>4</v>
      </c>
      <c r="L2" s="2"/>
    </row>
    <row r="3" spans="1:14">
      <c r="A3" s="2"/>
      <c r="B3" s="6" t="s">
        <v>5</v>
      </c>
      <c r="C3" s="4"/>
      <c r="D3" s="4"/>
      <c r="E3" s="4"/>
      <c r="F3" s="20"/>
      <c r="G3" s="4"/>
      <c r="H3" s="24"/>
      <c r="I3" s="24"/>
      <c r="J3" s="31"/>
      <c r="K3" s="1" t="s">
        <v>67</v>
      </c>
      <c r="L3" s="2"/>
    </row>
    <row r="4" spans="1:14">
      <c r="A4" s="2"/>
      <c r="B4" s="1" t="s">
        <v>66</v>
      </c>
      <c r="C4" s="2"/>
      <c r="D4" s="2"/>
      <c r="E4" s="2"/>
      <c r="G4" s="2"/>
      <c r="H4" s="23"/>
      <c r="I4" s="23"/>
      <c r="J4" s="32"/>
      <c r="K4" s="32"/>
      <c r="L4" s="2"/>
    </row>
    <row r="5" spans="1:14" ht="15.75">
      <c r="A5" s="64" t="s">
        <v>71</v>
      </c>
      <c r="B5" s="64"/>
      <c r="C5" s="64"/>
      <c r="D5" s="64"/>
      <c r="E5" s="64"/>
      <c r="F5" s="65" t="s">
        <v>55</v>
      </c>
      <c r="G5" s="64"/>
      <c r="H5" s="64"/>
      <c r="I5" s="64"/>
      <c r="J5" s="64"/>
      <c r="K5" s="64"/>
      <c r="L5" s="64"/>
    </row>
    <row r="6" spans="1:14" ht="127.5">
      <c r="A6" s="9" t="s">
        <v>6</v>
      </c>
      <c r="B6" s="8" t="s">
        <v>72</v>
      </c>
      <c r="C6" s="8" t="s">
        <v>54</v>
      </c>
      <c r="D6" s="9" t="s">
        <v>12</v>
      </c>
      <c r="E6" s="17" t="s">
        <v>44</v>
      </c>
      <c r="F6" s="41" t="s">
        <v>47</v>
      </c>
      <c r="G6" s="8" t="s">
        <v>33</v>
      </c>
      <c r="H6" s="28" t="s">
        <v>2</v>
      </c>
      <c r="I6" s="8" t="s">
        <v>52</v>
      </c>
      <c r="J6" s="33" t="s">
        <v>31</v>
      </c>
      <c r="K6" s="33" t="s">
        <v>30</v>
      </c>
      <c r="L6" s="9" t="s">
        <v>1</v>
      </c>
      <c r="M6" s="117" t="s">
        <v>73</v>
      </c>
      <c r="N6" s="118" t="s">
        <v>74</v>
      </c>
    </row>
    <row r="7" spans="1:14" ht="77.25" customHeight="1">
      <c r="A7" s="16">
        <v>1</v>
      </c>
      <c r="B7" s="13" t="s">
        <v>24</v>
      </c>
      <c r="C7" s="7" t="s">
        <v>25</v>
      </c>
      <c r="D7" s="12" t="s">
        <v>26</v>
      </c>
      <c r="E7" s="56">
        <f>F7</f>
        <v>1</v>
      </c>
      <c r="F7" s="43">
        <v>1</v>
      </c>
      <c r="G7" s="59"/>
      <c r="H7" s="60"/>
      <c r="I7" s="59">
        <f>ROUND(G7*(1+H7),2)</f>
        <v>0</v>
      </c>
      <c r="J7" s="38">
        <f>G7*E7</f>
        <v>0</v>
      </c>
      <c r="K7" s="39">
        <f>I7*E7</f>
        <v>0</v>
      </c>
      <c r="L7" s="12"/>
      <c r="M7" s="116"/>
      <c r="N7" s="116"/>
    </row>
    <row r="8" spans="1:14" ht="105" customHeight="1">
      <c r="A8" s="10">
        <v>2</v>
      </c>
      <c r="B8" s="13" t="s">
        <v>59</v>
      </c>
      <c r="C8" s="7" t="s">
        <v>15</v>
      </c>
      <c r="D8" s="12" t="s">
        <v>60</v>
      </c>
      <c r="E8" s="56">
        <f>F8</f>
        <v>1</v>
      </c>
      <c r="F8" s="43">
        <v>1</v>
      </c>
      <c r="G8" s="59"/>
      <c r="H8" s="60"/>
      <c r="I8" s="59">
        <f>ROUND(G8*(1+H8),2)</f>
        <v>0</v>
      </c>
      <c r="J8" s="38">
        <f>G8*E8</f>
        <v>0</v>
      </c>
      <c r="K8" s="39">
        <f>I8*E8</f>
        <v>0</v>
      </c>
      <c r="L8" s="12"/>
      <c r="M8" s="116"/>
      <c r="N8" s="116"/>
    </row>
    <row r="9" spans="1:14" s="63" customFormat="1" ht="27.75" customHeight="1">
      <c r="A9" s="49"/>
      <c r="B9" s="49" t="s">
        <v>50</v>
      </c>
      <c r="C9" s="49"/>
      <c r="D9" s="49"/>
      <c r="E9" s="50"/>
      <c r="F9" s="55"/>
      <c r="G9" s="49"/>
      <c r="H9" s="51"/>
      <c r="I9" s="62"/>
      <c r="J9" s="61">
        <f>SUM(J7:J8)</f>
        <v>0</v>
      </c>
      <c r="K9" s="61">
        <f>SUM(K7:K8)</f>
        <v>0</v>
      </c>
      <c r="L9" s="49"/>
      <c r="M9" s="128"/>
      <c r="N9" s="128"/>
    </row>
    <row r="10" spans="1:14" ht="25.5" customHeight="1">
      <c r="A10" s="144" t="s">
        <v>40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4" ht="14.25">
      <c r="A11" s="2" t="s">
        <v>61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4" ht="14.25">
      <c r="A12" s="2" t="s">
        <v>62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4" ht="14.25">
      <c r="A13" t="s">
        <v>63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4" ht="45.75" customHeight="1">
      <c r="A14" s="2"/>
      <c r="B14" s="2"/>
      <c r="C14" s="2"/>
      <c r="D14" s="2"/>
      <c r="E14" s="2"/>
      <c r="G14" s="2"/>
      <c r="H14" s="142"/>
      <c r="I14" s="142"/>
      <c r="J14" s="143"/>
      <c r="K14" s="143"/>
      <c r="L14" s="143"/>
    </row>
    <row r="15" spans="1:14">
      <c r="A15" s="2"/>
      <c r="B15" s="2"/>
      <c r="C15" s="2"/>
      <c r="D15" s="2"/>
      <c r="E15" s="2"/>
      <c r="G15" s="2"/>
      <c r="H15" s="23"/>
      <c r="I15" s="23"/>
      <c r="J15" s="32"/>
      <c r="K15" s="32"/>
      <c r="L15" s="2"/>
    </row>
    <row r="16" spans="1:14" ht="12.75">
      <c r="A16" s="2"/>
      <c r="B16" s="139"/>
      <c r="C16" s="139"/>
      <c r="D16" s="139"/>
      <c r="E16" s="139"/>
      <c r="F16" s="139"/>
      <c r="G16" s="139"/>
      <c r="H16" s="25"/>
      <c r="I16" s="25"/>
      <c r="J16" s="21"/>
      <c r="K16" s="32"/>
      <c r="L16" s="2"/>
    </row>
    <row r="17" spans="1:12">
      <c r="A17" s="2"/>
      <c r="B17" s="2"/>
      <c r="C17" s="2"/>
      <c r="D17" s="2"/>
      <c r="E17" s="2"/>
      <c r="G17" s="2"/>
      <c r="H17" s="23"/>
      <c r="I17" s="23"/>
      <c r="J17" s="32"/>
      <c r="K17" s="32"/>
      <c r="L17" s="2"/>
    </row>
    <row r="18" spans="1:12" ht="12.75">
      <c r="A18" s="2"/>
      <c r="B18" s="139"/>
      <c r="C18" s="139"/>
      <c r="D18" s="139"/>
      <c r="E18" s="139"/>
      <c r="F18" s="139"/>
      <c r="G18" s="139"/>
      <c r="H18" s="25"/>
      <c r="I18" s="25"/>
      <c r="J18" s="21"/>
      <c r="K18" s="21"/>
      <c r="L18" s="3"/>
    </row>
    <row r="19" spans="1:12">
      <c r="B19" s="2"/>
      <c r="C19" s="2"/>
      <c r="D19" s="2"/>
      <c r="E19" s="2"/>
      <c r="G19" s="2"/>
      <c r="H19" s="23"/>
      <c r="I19" s="23"/>
      <c r="J19" s="32"/>
    </row>
    <row r="20" spans="1:12">
      <c r="B20" s="3"/>
      <c r="C20" s="3"/>
      <c r="D20" s="3"/>
      <c r="E20" s="3"/>
      <c r="F20" s="19"/>
      <c r="G20" s="3"/>
      <c r="H20" s="25"/>
      <c r="I20" s="25"/>
      <c r="J20" s="21"/>
    </row>
  </sheetData>
  <mergeCells count="4">
    <mergeCell ref="B18:G18"/>
    <mergeCell ref="B16:G16"/>
    <mergeCell ref="H14:L14"/>
    <mergeCell ref="A10:L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Pakiet XXII</vt:lpstr>
      <vt:lpstr>Pakiet XXIX</vt:lpstr>
      <vt:lpstr>Pakiet XXX</vt:lpstr>
      <vt:lpstr>'Pakiet XXII'!Obszar_wydruku</vt:lpstr>
      <vt:lpstr>'Pakiet XXIX'!Obszar_wydruku</vt:lpstr>
      <vt:lpstr>'Pakiet XXX'!Obszar_wydruku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Anna Mianowany</cp:lastModifiedBy>
  <cp:lastPrinted>2023-02-07T12:01:15Z</cp:lastPrinted>
  <dcterms:created xsi:type="dcterms:W3CDTF">2010-03-18T07:47:21Z</dcterms:created>
  <dcterms:modified xsi:type="dcterms:W3CDTF">2023-03-27T08:54:26Z</dcterms:modified>
</cp:coreProperties>
</file>