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AKTUALNI PRACOWNICY\AGNIESZKACH\2024\ZP-24-057UN Odczynniki z dzierżawą 4\"/>
    </mc:Choice>
  </mc:AlternateContent>
  <bookViews>
    <workbookView xWindow="0" yWindow="0" windowWidth="28800" windowHeight="12300" activeTab="1"/>
  </bookViews>
  <sheets>
    <sheet name="PAKIET 1" sheetId="9" r:id="rId1"/>
    <sheet name="PAKIET 1 ANALIZATOR" sheetId="12" r:id="rId2"/>
    <sheet name="PAKIET 2" sheetId="11" r:id="rId3"/>
    <sheet name="PAKIET 2 ANALIZATOR" sheetId="14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3" i="9" l="1"/>
  <c r="J53" i="9" s="1"/>
  <c r="H36" i="9"/>
  <c r="J36" i="9" s="1"/>
  <c r="H37" i="9"/>
  <c r="J37" i="9" s="1"/>
  <c r="H38" i="9"/>
  <c r="J38" i="9" s="1"/>
  <c r="H39" i="9"/>
  <c r="J39" i="9" s="1"/>
  <c r="H40" i="9"/>
  <c r="J40" i="9" s="1"/>
  <c r="H41" i="9"/>
  <c r="J41" i="9"/>
  <c r="H42" i="9"/>
  <c r="J42" i="9" s="1"/>
  <c r="H43" i="9"/>
  <c r="J43" i="9" s="1"/>
  <c r="H44" i="9"/>
  <c r="J44" i="9" s="1"/>
  <c r="H45" i="9"/>
  <c r="J45" i="9"/>
  <c r="H46" i="9"/>
  <c r="J46" i="9" s="1"/>
  <c r="H47" i="9"/>
  <c r="J47" i="9" s="1"/>
  <c r="H48" i="9"/>
  <c r="J48" i="9" s="1"/>
  <c r="H49" i="9"/>
  <c r="J49" i="9" s="1"/>
  <c r="H51" i="9"/>
  <c r="J51" i="9" s="1"/>
  <c r="H22" i="9"/>
  <c r="J22" i="9" s="1"/>
  <c r="H23" i="9"/>
  <c r="J23" i="9" s="1"/>
  <c r="H24" i="9"/>
  <c r="J24" i="9" s="1"/>
  <c r="H25" i="9"/>
  <c r="J25" i="9" s="1"/>
  <c r="H26" i="9"/>
  <c r="J26" i="9" s="1"/>
  <c r="H27" i="9"/>
  <c r="J27" i="9" s="1"/>
  <c r="H28" i="9"/>
  <c r="J28" i="9" s="1"/>
  <c r="H29" i="9"/>
  <c r="J29" i="9" s="1"/>
  <c r="H30" i="9"/>
  <c r="J30" i="9" s="1"/>
  <c r="H8" i="9"/>
  <c r="J8" i="9" s="1"/>
  <c r="H9" i="9"/>
  <c r="J9" i="9" s="1"/>
  <c r="H10" i="9"/>
  <c r="J10" i="9" s="1"/>
  <c r="H11" i="9"/>
  <c r="J11" i="9" s="1"/>
  <c r="H12" i="9"/>
  <c r="J12" i="9" s="1"/>
  <c r="H13" i="9"/>
  <c r="J13" i="9" s="1"/>
  <c r="H14" i="9"/>
  <c r="J14" i="9" s="1"/>
  <c r="H15" i="9"/>
  <c r="J15" i="9" s="1"/>
  <c r="H16" i="9"/>
  <c r="J16" i="9" s="1"/>
  <c r="H17" i="9"/>
  <c r="J17" i="9" s="1"/>
  <c r="H18" i="9"/>
  <c r="J18" i="9" s="1"/>
  <c r="H19" i="9"/>
  <c r="J19" i="9" s="1"/>
  <c r="H20" i="9"/>
  <c r="J20" i="9" s="1"/>
  <c r="H21" i="9"/>
  <c r="J21" i="9" s="1"/>
  <c r="H31" i="9"/>
  <c r="J31" i="9" s="1"/>
  <c r="H32" i="9"/>
  <c r="J32" i="9" s="1"/>
  <c r="H33" i="9"/>
  <c r="J33" i="9" s="1"/>
  <c r="H34" i="9"/>
  <c r="J34" i="9" s="1"/>
  <c r="H55" i="9" l="1"/>
  <c r="J55" i="9" s="1"/>
  <c r="H7" i="11"/>
  <c r="J7" i="11" s="1"/>
  <c r="H9" i="11"/>
  <c r="J9" i="11" s="1"/>
  <c r="Q8" i="11" l="1"/>
  <c r="R8" i="11" s="1"/>
  <c r="R9" i="11" s="1"/>
  <c r="N15" i="11" s="1"/>
  <c r="Q8" i="9"/>
  <c r="R8" i="9" s="1"/>
  <c r="R9" i="9" s="1"/>
  <c r="N15" i="9" s="1"/>
  <c r="H5" i="11"/>
  <c r="H5" i="9"/>
  <c r="H6" i="9"/>
  <c r="J6" i="9" s="1"/>
  <c r="H7" i="9"/>
  <c r="J7" i="9" s="1"/>
  <c r="H35" i="9"/>
  <c r="J35" i="9" s="1"/>
  <c r="H56" i="9" l="1"/>
  <c r="J5" i="11"/>
  <c r="J10" i="11" s="1"/>
  <c r="N14" i="11" s="1"/>
  <c r="N16" i="11" s="1"/>
  <c r="H10" i="11"/>
  <c r="J5" i="9"/>
  <c r="J56" i="9" s="1"/>
  <c r="N14" i="9" s="1"/>
  <c r="N16" i="9" s="1"/>
</calcChain>
</file>

<file path=xl/sharedStrings.xml><?xml version="1.0" encoding="utf-8"?>
<sst xmlns="http://schemas.openxmlformats.org/spreadsheetml/2006/main" count="307" uniqueCount="201">
  <si>
    <t>wartość brutto</t>
  </si>
  <si>
    <t>vat %</t>
  </si>
  <si>
    <t>suma</t>
  </si>
  <si>
    <t>lp.</t>
  </si>
  <si>
    <t xml:space="preserve">wartość netto </t>
  </si>
  <si>
    <t>oferowana ilość opakowań</t>
  </si>
  <si>
    <t>cena jednostkowa netto za op.</t>
  </si>
  <si>
    <t>nr katalogowy</t>
  </si>
  <si>
    <t xml:space="preserve"> producent</t>
  </si>
  <si>
    <t>oferowana wielkość opakowania</t>
  </si>
  <si>
    <t>I</t>
  </si>
  <si>
    <t>II</t>
  </si>
  <si>
    <t>opis przedmiotu zamówienia</t>
  </si>
  <si>
    <t>III</t>
  </si>
  <si>
    <t>Lp.</t>
  </si>
  <si>
    <t>OPIS</t>
  </si>
  <si>
    <t>NAZWA URZĄDZENIA, PRODUCENT, MODEL/TYP</t>
  </si>
  <si>
    <t>VAT %</t>
  </si>
  <si>
    <t>CENA BRUTTO ZA MIESIAC</t>
  </si>
  <si>
    <t>WARTOŚĆ BRUTTO ZA 36 MIESIĘCY</t>
  </si>
  <si>
    <t>6= [4*5]</t>
  </si>
  <si>
    <t>7= [6*36]</t>
  </si>
  <si>
    <t>SUMA</t>
  </si>
  <si>
    <t>LP.</t>
  </si>
  <si>
    <t>NAZWA</t>
  </si>
  <si>
    <t>WARTOŚĆ BRUTTO</t>
  </si>
  <si>
    <t>ODCZYNNIKI</t>
  </si>
  <si>
    <t xml:space="preserve">       PARAMETR/WARUNEK</t>
  </si>
  <si>
    <t>TAK/OPIS</t>
  </si>
  <si>
    <t xml:space="preserve">       PARAMETR</t>
  </si>
  <si>
    <t xml:space="preserve">   TAK/NIE</t>
  </si>
  <si>
    <t>OPIS/KOMENTARZ</t>
  </si>
  <si>
    <t>ILOŚĆ PUNKTÓW</t>
  </si>
  <si>
    <t xml:space="preserve">DODATKOWE PUNKTY ZA W/W PARAMETRY ZOSTANA PRZYZNANE NA PODSTAWIE DOKUMENTOW DOŁĄCZONYCH DO OFERTY, Z TREŚCI  KTÓRYCH JEDNOZNACZNIE BĘDZIE WYNIKAĆ, ŻE OFEROWANY PRZEDMIOT ZAMÓWIENIA SPEŁNIA WARUNEK. </t>
  </si>
  <si>
    <t>DZIERŻAWA ANALIZATORA</t>
  </si>
  <si>
    <t>MATERIAŁY ZUŻYWALNE</t>
  </si>
  <si>
    <t xml:space="preserve">CENA NETTO/ MIESIĄC ZA </t>
  </si>
  <si>
    <t>CENA NETTO/ MIESIĄC ZA ANALIZATOR</t>
  </si>
  <si>
    <t xml:space="preserve">ODCZYNNIKI </t>
  </si>
  <si>
    <t>ODCZYNNIKI/MATERIAŁY</t>
  </si>
  <si>
    <t xml:space="preserve"> producent; nazwa handlowa</t>
  </si>
  <si>
    <t>1.</t>
  </si>
  <si>
    <t>MATERIAŁY KONTROLNE</t>
  </si>
  <si>
    <t>KALIBRATORY</t>
  </si>
  <si>
    <t>IV</t>
  </si>
  <si>
    <t>ODCZYNNIKI DO OZNACZANIA</t>
  </si>
  <si>
    <t>Przeciwciała  Anty Hbs
  12 000 testów / 3 lata</t>
  </si>
  <si>
    <t>WIT B12 
  8 000 testów / 3 lata</t>
  </si>
  <si>
    <t>Przeciwciała  Anty HCV
  16 000 testów / 3 lata</t>
  </si>
  <si>
    <t>CMV IgG
  7 000 testów / 3 lata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</si>
  <si>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</si>
  <si>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</si>
  <si>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</si>
  <si>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</si>
  <si>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</si>
  <si>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</si>
  <si>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</si>
  <si>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</si>
  <si>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</si>
  <si>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</si>
  <si>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</si>
  <si>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</si>
  <si>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</si>
  <si>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</si>
  <si>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</si>
  <si>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</si>
  <si>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</si>
  <si>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</si>
  <si>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</si>
  <si>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</si>
  <si>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</si>
  <si>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</si>
  <si>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</si>
  <si>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</si>
  <si>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CMV IgM
  5 000 testów / 3 lata</t>
  </si>
  <si>
    <t>Cyklosporyny
  5 000 testów / 3 lata</t>
  </si>
  <si>
    <t>Kwasu  foliowego
  8 000 testów / 3 lata</t>
  </si>
  <si>
    <t>Free  T3
  9 000 testów / 3 lata</t>
  </si>
  <si>
    <t>Free  T4
 14 000 testów / 3 lata</t>
  </si>
  <si>
    <t>Hbs Ag
18 000 testów / 3 lata</t>
  </si>
  <si>
    <t>Total PSA 
  7 500 testów / 3 lata</t>
  </si>
  <si>
    <t>Troponiny I ultraczułej
  8 000 testów / 3 lata</t>
  </si>
  <si>
    <t>Estradiolu 
   2 000 testów / 3 lata</t>
  </si>
  <si>
    <t>Ferrytyny
  11 000 testów / 3 lata</t>
  </si>
  <si>
    <t>FSH
  2 500 testów / 3 lata</t>
  </si>
  <si>
    <t>Insuliny
  3 000 testów / 3 lata</t>
  </si>
  <si>
    <t>26.</t>
  </si>
  <si>
    <t>27.</t>
  </si>
  <si>
    <t>28.</t>
  </si>
  <si>
    <t>29.</t>
  </si>
  <si>
    <t>30.</t>
  </si>
  <si>
    <t>31.</t>
  </si>
  <si>
    <t>32.</t>
  </si>
  <si>
    <t>33.</t>
  </si>
  <si>
    <t>LH
  2 000 testów / 3 lata</t>
  </si>
  <si>
    <t>Prolactyny
  4 000 testów / 3 lata</t>
  </si>
  <si>
    <t>Testosteronu
  3 000 testów / 3 lata</t>
  </si>
  <si>
    <t>TSH 3 gen.
   21 000 testów / 3 lata</t>
  </si>
  <si>
    <t>PTH
   8 000 testów / 3 lata</t>
  </si>
  <si>
    <t>CEA
    10 500 testów / 3 lata</t>
  </si>
  <si>
    <t>CA 125
    8 000 testów / 3 lata</t>
  </si>
  <si>
    <t>CA 19 - 9
    10 000 testów / 3 lata</t>
  </si>
  <si>
    <t>CA 15 - 3
    6 500 testów / 3 lata</t>
  </si>
  <si>
    <t>Toxo IgM
    2 000 testów / 3 lata</t>
  </si>
  <si>
    <t>Toxo IgG
    2 500 testów / 3 lata</t>
  </si>
  <si>
    <t>HIV Ag/Ab
    10 000 testów / 3 lata</t>
  </si>
  <si>
    <t>Anty Hbc Total
    11 000 testów / 3 lata</t>
  </si>
  <si>
    <t>Anty Hbc IgM 
    2 000 testów / 3 lata</t>
  </si>
  <si>
    <t>Anty Hbe
    2 000 testów / 3 lata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</si>
  <si>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</si>
  <si>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</si>
  <si>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</si>
  <si>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</si>
  <si>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</si>
  <si>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</si>
  <si>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</si>
  <si>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</si>
  <si>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</si>
  <si>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</si>
  <si>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</si>
  <si>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</si>
  <si>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Hbe Ag
    2 000 testów / 3 lata</t>
  </si>
  <si>
    <t>AFP
    9 500 testów / 3 lata</t>
  </si>
  <si>
    <t>Anty TPO
    3 000 testów / 3 lata</t>
  </si>
  <si>
    <t>Anty TG
    2 500 testów / 3 lata</t>
  </si>
  <si>
    <t>Peptydu C
    2 000 testów / 3 lata</t>
  </si>
  <si>
    <t>DHEA-S
    2 500 testów / 3 lata</t>
  </si>
  <si>
    <t>Przeciwciał anty-TP 
( swoisty test Syphilis )
    5 000 testów / 3 lata</t>
  </si>
  <si>
    <t>BNP 
    1 000 testów / 3 lata</t>
  </si>
  <si>
    <t>NT-pro BNP
   2 000 testów / 3 lata</t>
  </si>
  <si>
    <t>EBV EBNA IgG
    2 500 testów / 3 lata</t>
  </si>
  <si>
    <t>EBV IgM
    3 000 testów / 3 lata</t>
  </si>
  <si>
    <t>EBV IgG
    2 500 testów / 3 lata</t>
  </si>
  <si>
    <t>PCT ( BRAHMS )
    15 000 testów / 3 lata</t>
  </si>
  <si>
    <t>HBs Ag  Ilościowo
    1 200 testów / 3 lata</t>
  </si>
  <si>
    <t>Metodyka  badań  nieizotopowa</t>
  </si>
  <si>
    <t xml:space="preserve">Maksymalna wydajność  analizatora  -  minimum  190 oznaczeń  na  godzinę .
</t>
  </si>
  <si>
    <t xml:space="preserve">Dostępne tryby pracy analizatora –  seria próbek, pojedyncza próbka, próbka CITO 
</t>
  </si>
  <si>
    <t xml:space="preserve">Układ dozujący z detektorem skrzepów i pęcherzyków powietrza oraz możliwością   monitorowania spienienia odczynnika. 
</t>
  </si>
  <si>
    <t xml:space="preserve">Dokładanie odczynników bez konieczności  przejścia  w procedurę stand-by oraz zatrzymania  wykonania badań
</t>
  </si>
  <si>
    <t xml:space="preserve">Wszystkie  zestawy  odczynnikowe  gotowe  do użycia bez konieczności dodatkowej  rekonstytucji
</t>
  </si>
  <si>
    <t xml:space="preserve">Wszystkie  odczynniki  i  kalibratory   pochodzące  od  jednego  Wytwórcy 
</t>
  </si>
  <si>
    <t xml:space="preserve">Kalibratory oferowane jako oddzielna pozycja,  zamawiane w razie potrzeby
</t>
  </si>
  <si>
    <t xml:space="preserve">Chłodzona  karuzela  na  odczynniki,  min 45 miejsc,  temperatura lodówki  2-12 stopni Celsjusza
</t>
  </si>
  <si>
    <t xml:space="preserve">Dwukierunkowa  komunikacja  analizatora    z  zewnętrznym  laboratoryjnym  systemem   komputerowym.   Podłączenie  aparatu  do  istniejącego  w   SPSK-M  systemu  informatycznego  uwzględnione  w  cenie  oferty </t>
  </si>
  <si>
    <t xml:space="preserve">Możliwość monitorowania ilości dostępnych  testów przez analizator </t>
  </si>
  <si>
    <t>UPS  zabezpieczający  pracę  analizatora   do momentu bezpiecznego zakończenia rozpoczętych badań</t>
  </si>
  <si>
    <t xml:space="preserve">Zapewnienie udziału  w międzynarodowej  kontroli jakości dla wszystkich oferowanych   testów min. 4 razy w roku na koszt Wykonawcy </t>
  </si>
  <si>
    <t>Zapewnienie dostępu do serwisu do 24 godzin od zgłoszenia awarii w dni robocze oraz  dostęp telefoniczny w niedziele i święta  z możliwością przyjazdu w sytuacji krytycznej ( przeszczep )</t>
  </si>
  <si>
    <t xml:space="preserve">W  razie  potrzeby  -  zapewnienie  stacji   uzdatniania  wody  do  systemu oraz szafy chłodniczej do oferowanych zestawów </t>
  </si>
  <si>
    <t>Zapewnienie elektronicznego dostępu do  programu kontroli jakości StandLab  na koszt Wykonawcy</t>
  </si>
  <si>
    <t>TAK – 5 pkt
NIE – 0 pkt</t>
  </si>
  <si>
    <t>Pakiet 2 Dostawa odczynników i materiałów zużywalnych wraz z dzierżawą analizatora diagnostycznego do oznaczania  jonów sodu Na+, potasu K+, wapnia zjonizowanego Ca++ metodą potencjometrii za pomocą elektrod jonoselektywnych</t>
  </si>
  <si>
    <t xml:space="preserve">Pakiet odczynników do oznaczania Na+, K+, Ca++ metodą ISE ( 25 000 oznaczeń) </t>
  </si>
  <si>
    <t>Materiały zużywalne  w ilościach odpowiednich do przewidywanej ilości badań</t>
  </si>
  <si>
    <t>Materialy kontrolne w ilościach odpowiednich do przewidywanej ilości badań</t>
  </si>
  <si>
    <t>Analizator fabrycznie nowy. Rok produkcji nie później niż 2024</t>
  </si>
  <si>
    <t>Metoda oznaczania – potencjometria za pomocą elektrod jonoselektywnych /ISE/</t>
  </si>
  <si>
    <t>Wydajność aparatu : minimum 60 oznaczeń na godzinę</t>
  </si>
  <si>
    <t>Możliwość wykonania oznaczenia z krwi pełnej, osocza, surowicy, dializatów</t>
  </si>
  <si>
    <t>Ilość próbki potrzebna na wykonanie jednego oznaczenia: 40-100 mikrolitrów</t>
  </si>
  <si>
    <t>Automatyczna kalibracja</t>
  </si>
  <si>
    <t>Automatyczne mycie toru pomiarowego</t>
  </si>
  <si>
    <t>Elektrody bezobsługowe</t>
  </si>
  <si>
    <t>Żywotność elektrod 6-18 miesięcy</t>
  </si>
  <si>
    <t>Kontrola jakości na trzech poziomach wartości</t>
  </si>
  <si>
    <t>Pakiety odczynnikowe gotowe do natychmiastowego użytku</t>
  </si>
  <si>
    <t>Pakiet ściekowy i odczynniki w jednym opakowaniu zbiorczym</t>
  </si>
  <si>
    <t xml:space="preserve">Dwukierunkowa komunikacja aparatów z Laboratoryjnym Systemem Informatycznym </t>
  </si>
  <si>
    <t xml:space="preserve">Podłączenie aparatu do LIS w cenie oferty </t>
  </si>
  <si>
    <t>UPS zabezpieczający pracę aparatu przez co najmniej 30 minut</t>
  </si>
  <si>
    <t>Zapewnienie dostępu elektronicznego do programu kontroli jakości StandLab na koszt oferenta</t>
  </si>
  <si>
    <t>Udział w kontroli zewnątrzlaboratoryjnej min. 4 razy w roku na koszt oferenta potwierdzona certyfikatem</t>
  </si>
  <si>
    <t>Menu w języku polskim</t>
  </si>
  <si>
    <t xml:space="preserve">czas oczekiwania na wynik pojedynczego badania 5 minut i poniżej </t>
  </si>
  <si>
    <t xml:space="preserve">Wbudowana drukarka </t>
  </si>
  <si>
    <t>Natychmiastowa gotowość do pracy</t>
  </si>
  <si>
    <t>ANALIZATOR FABRYCZNIE NOWY, WOLNOSTOJĄCY                                                                                                                            PRODUCENT………………… MODEL/TYP……………….ROK PRODUKCJI ………………( 2023 lub nowszy)</t>
  </si>
  <si>
    <t>Wszystkie wymagane oznaczenia dostępne do wykonania na  jednym aparacie</t>
  </si>
  <si>
    <t>Oznaczenie anty-HCV, HbsAg, HIV Ag/Ab  z uzyskaniem jednoznacznej interpretacji wyniku w pierwszym oznaczeniu</t>
  </si>
  <si>
    <t>Wszystkie kontrole i kalibratory w postaci płynnej, gotowe do użycia, bez konieczności rekonstytucji</t>
  </si>
  <si>
    <t>Analizator posiadający możliwość rozszerzenia  o moduł chemiczny</t>
  </si>
  <si>
    <t>Aspiracja próbki badanej przed aspiracją odczynnika reakcyjnego lub odczynnika wstępnego</t>
  </si>
  <si>
    <t xml:space="preserve">Stabilność kalibracji oznaczeń  nie mniej niż 28 dni </t>
  </si>
  <si>
    <t>Identyfikacja odczynników, kalibratorów i próbek pacjenta przez analizator za pomocą kodów paskowych</t>
  </si>
  <si>
    <t>8[6*7]</t>
  </si>
  <si>
    <t>10[8*9+8]</t>
  </si>
  <si>
    <t>8 [6*7]</t>
  </si>
  <si>
    <t xml:space="preserve">Kontrole, kalibratory, materiały zużywalne muszą być podane w ilości adekwatnej do zamawianych odczynników z założeniem, że wszystkie badania wykonywane są 5 razy w tygodniu, natomiast oznaczenie Troponiny I i PCT (BRAHMS) 7 razy w tygodniu. Wszelkie płyny (np. płyn płuczący, bufor, rozcieńczalnik itp.) potrzebne do pracy analizatora należy podać w ilościach zapewniających pracę analizatora 24 godziny na dobę przez 7 dni w tygodniu. </t>
  </si>
  <si>
    <t>PRODUCENT ……….. MODEL/TYP …………………… ROK PRODUKCJI 2024</t>
  </si>
  <si>
    <t xml:space="preserve">PAKIET 2 FORMULARZ OCENY JAKOŚCI ANALIZATORA </t>
  </si>
  <si>
    <t>PAKIET 2 Analizator do  oznaczania Na+, K+, Ca++ metodą potencjometrii za pomocą elektrod jonoselektywnych</t>
  </si>
  <si>
    <t>PAKIET 2 Dzierżawa analizatora diagnostycznego do oznaczania  jonów sodu Na+, potasu K+, wapnia zjonizowanego Ca++ metodą potencjometrii za pomocą elektrod jonoselektywnych</t>
  </si>
  <si>
    <t>PAKIET 2 FORMULARZ CENOWY</t>
  </si>
  <si>
    <t>PAKIET 1 ANALIZATOR IMMUNOCHEMICZNY</t>
  </si>
  <si>
    <t xml:space="preserve">PAKIET 1FORMULARZ OCENY JAKOŚCI </t>
  </si>
  <si>
    <t xml:space="preserve">PAKIET 1 - ilość potrzebna do wykonania 292 200 oznaczeń / 36 miesięcy </t>
  </si>
  <si>
    <t>PAKIET 1 FORMULARZ CENOWY</t>
  </si>
  <si>
    <t>PAKIET 1 DZIERŻAWA ANALIZATORA IMMUNOCHEMICZNEGO</t>
  </si>
  <si>
    <t>tak-10 pkt                  nie- 0 pkt</t>
  </si>
  <si>
    <t>TAK – 10 pkt
NIE – 0 pkt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</si>
</sst>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zł&quot;_-;\-* #,##0.00\ &quot;zł&quot;_-;_-* &quot;-&quot;??\ &quot;zł&quot;_-;_-@_-"/>
    <numFmt numFmtId="164" formatCode="[$-415]General"/>
    <numFmt numFmtId="165" formatCode="_-* #,##0.00\ _z_ł_-;\-* #,##0.00\ _z_ł_-;_-* &quot;-&quot;??\ _z_ł_-;_-@_-"/>
  </numFmts>
  <fonts count="14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9"/>
      <color theme="1"/>
      <name val="Ubuntu Light"/>
      <family val="2"/>
      <charset val="238"/>
    </font>
    <font>
      <b/>
      <sz val="9"/>
      <color theme="1"/>
      <name val="Ubuntu Light"/>
      <family val="2"/>
      <charset val="238"/>
    </font>
    <font>
      <sz val="11"/>
      <color rgb="FF000000"/>
      <name val="Arial11"/>
      <charset val="238"/>
    </font>
    <font>
      <sz val="9"/>
      <color rgb="FF000000"/>
      <name val="Ubuntu Light"/>
      <family val="2"/>
      <charset val="238"/>
    </font>
    <font>
      <sz val="10"/>
      <name val="Ubuntu Light"/>
      <family val="2"/>
      <charset val="238"/>
    </font>
    <font>
      <sz val="10"/>
      <color theme="1"/>
      <name val="Ubuntu Light"/>
      <family val="2"/>
      <charset val="238"/>
    </font>
    <font>
      <sz val="9"/>
      <name val="Ubuntu Light"/>
      <family val="2"/>
      <charset val="238"/>
    </font>
    <font>
      <b/>
      <sz val="9"/>
      <name val="Ubuntu Light"/>
      <family val="2"/>
      <charset val="238"/>
    </font>
    <font>
      <b/>
      <sz val="10"/>
      <name val="Ubuntu Light"/>
      <family val="2"/>
      <charset val="238"/>
    </font>
    <font>
      <b/>
      <sz val="10"/>
      <color theme="1"/>
      <name val="Ubuntu Light"/>
      <family val="2"/>
      <charset val="238"/>
    </font>
    <font>
      <sz val="9"/>
      <color theme="1"/>
      <name val="Ubuntu"/>
      <family val="2"/>
      <charset val="238"/>
    </font>
    <font>
      <sz val="11"/>
      <color theme="1"/>
      <name val="Ubuntu Light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164" fontId="4" fillId="0" borderId="0"/>
  </cellStyleXfs>
  <cellXfs count="124">
    <xf numFmtId="0" fontId="0" fillId="0" borderId="0" xfId="0"/>
    <xf numFmtId="0" fontId="2" fillId="0" borderId="0" xfId="0" applyFont="1"/>
    <xf numFmtId="0" fontId="2" fillId="2" borderId="1" xfId="0" applyFont="1" applyFill="1" applyBorder="1" applyAlignment="1" applyProtection="1">
      <alignment wrapText="1"/>
    </xf>
    <xf numFmtId="0" fontId="2" fillId="2" borderId="1" xfId="0" applyFont="1" applyFill="1" applyBorder="1" applyAlignment="1" applyProtection="1">
      <alignment horizontal="center" wrapText="1"/>
    </xf>
    <xf numFmtId="0" fontId="2" fillId="0" borderId="1" xfId="0" applyFont="1" applyBorder="1" applyAlignment="1" applyProtection="1">
      <alignment wrapText="1"/>
    </xf>
    <xf numFmtId="164" fontId="5" fillId="0" borderId="1" xfId="2" applyFont="1" applyBorder="1" applyAlignment="1" applyProtection="1">
      <alignment wrapText="1"/>
    </xf>
    <xf numFmtId="164" fontId="5" fillId="0" borderId="1" xfId="2" applyFont="1" applyBorder="1" applyAlignment="1" applyProtection="1">
      <alignment horizontal="right" wrapText="1"/>
    </xf>
    <xf numFmtId="1" fontId="5" fillId="0" borderId="1" xfId="2" applyNumberFormat="1" applyFont="1" applyBorder="1" applyAlignment="1" applyProtection="1">
      <alignment horizontal="center" wrapText="1"/>
      <protection locked="0"/>
    </xf>
    <xf numFmtId="44" fontId="2" fillId="0" borderId="1" xfId="0" applyNumberFormat="1" applyFont="1" applyBorder="1" applyAlignment="1" applyProtection="1">
      <alignment wrapText="1"/>
    </xf>
    <xf numFmtId="9" fontId="2" fillId="0" borderId="1" xfId="0" applyNumberFormat="1" applyFont="1" applyBorder="1" applyAlignment="1" applyProtection="1">
      <alignment wrapText="1"/>
    </xf>
    <xf numFmtId="165" fontId="2" fillId="0" borderId="1" xfId="0" applyNumberFormat="1" applyFont="1" applyBorder="1" applyAlignment="1" applyProtection="1">
      <alignment wrapText="1"/>
      <protection locked="0"/>
    </xf>
    <xf numFmtId="44" fontId="2" fillId="0" borderId="1" xfId="0" applyNumberFormat="1" applyFont="1" applyBorder="1"/>
    <xf numFmtId="0" fontId="2" fillId="2" borderId="1" xfId="0" applyFont="1" applyFill="1" applyBorder="1"/>
    <xf numFmtId="0" fontId="8" fillId="0" borderId="1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/>
    </xf>
    <xf numFmtId="0" fontId="10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0" fillId="0" borderId="0" xfId="0"/>
    <xf numFmtId="0" fontId="2" fillId="0" borderId="0" xfId="0" applyFont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 wrapText="1"/>
    </xf>
    <xf numFmtId="9" fontId="8" fillId="0" borderId="1" xfId="0" applyNumberFormat="1" applyFont="1" applyBorder="1" applyAlignment="1">
      <alignment horizontal="center" vertical="center" wrapText="1"/>
    </xf>
    <xf numFmtId="0" fontId="3" fillId="0" borderId="0" xfId="0" applyFont="1"/>
    <xf numFmtId="0" fontId="12" fillId="0" borderId="0" xfId="0" applyFont="1" applyAlignment="1">
      <alignment wrapText="1"/>
    </xf>
    <xf numFmtId="44" fontId="2" fillId="0" borderId="1" xfId="0" applyNumberFormat="1" applyFont="1" applyBorder="1" applyAlignment="1">
      <alignment wrapText="1"/>
    </xf>
    <xf numFmtId="0" fontId="2" fillId="0" borderId="0" xfId="0" applyFont="1" applyAlignment="1">
      <alignment horizontal="right" wrapText="1"/>
    </xf>
    <xf numFmtId="0" fontId="10" fillId="0" borderId="1" xfId="0" applyFont="1" applyBorder="1" applyAlignment="1">
      <alignment horizontal="center" vertical="center"/>
    </xf>
    <xf numFmtId="0" fontId="13" fillId="0" borderId="0" xfId="0" applyFont="1"/>
    <xf numFmtId="0" fontId="6" fillId="0" borderId="1" xfId="0" applyNumberFormat="1" applyFont="1" applyBorder="1"/>
    <xf numFmtId="0" fontId="10" fillId="0" borderId="1" xfId="0" applyFont="1" applyBorder="1" applyAlignment="1" applyProtection="1">
      <alignment wrapText="1"/>
    </xf>
    <xf numFmtId="0" fontId="6" fillId="0" borderId="1" xfId="0" applyFont="1" applyBorder="1" applyAlignment="1" applyProtection="1">
      <alignment vertical="center" wrapText="1"/>
    </xf>
    <xf numFmtId="0" fontId="7" fillId="0" borderId="1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vertical="top" wrapText="1"/>
    </xf>
    <xf numFmtId="0" fontId="7" fillId="0" borderId="1" xfId="0" applyNumberFormat="1" applyFont="1" applyBorder="1" applyAlignment="1">
      <alignment horizontal="left" vertical="center" wrapText="1"/>
    </xf>
    <xf numFmtId="0" fontId="2" fillId="3" borderId="1" xfId="0" applyFont="1" applyFill="1" applyBorder="1" applyAlignment="1" applyProtection="1">
      <alignment horizontal="center" wrapText="1"/>
    </xf>
    <xf numFmtId="0" fontId="2" fillId="3" borderId="1" xfId="0" applyFont="1" applyFill="1" applyBorder="1" applyAlignment="1" applyProtection="1">
      <alignment wrapText="1"/>
    </xf>
    <xf numFmtId="0" fontId="2" fillId="2" borderId="1" xfId="0" applyFont="1" applyFill="1" applyBorder="1" applyAlignment="1">
      <alignment wrapText="1"/>
    </xf>
    <xf numFmtId="0" fontId="2" fillId="2" borderId="8" xfId="0" applyFont="1" applyFill="1" applyBorder="1" applyAlignment="1">
      <alignment horizontal="center"/>
    </xf>
    <xf numFmtId="164" fontId="5" fillId="2" borderId="9" xfId="2" applyFont="1" applyFill="1" applyBorder="1" applyAlignment="1" applyProtection="1">
      <alignment wrapText="1"/>
    </xf>
    <xf numFmtId="164" fontId="5" fillId="2" borderId="9" xfId="2" applyFont="1" applyFill="1" applyBorder="1" applyAlignment="1" applyProtection="1">
      <alignment horizontal="right" wrapText="1"/>
    </xf>
    <xf numFmtId="1" fontId="5" fillId="2" borderId="9" xfId="2" applyNumberFormat="1" applyFont="1" applyFill="1" applyBorder="1" applyAlignment="1" applyProtection="1">
      <alignment horizontal="center" wrapText="1"/>
      <protection locked="0"/>
    </xf>
    <xf numFmtId="165" fontId="2" fillId="2" borderId="9" xfId="0" applyNumberFormat="1" applyFont="1" applyFill="1" applyBorder="1" applyAlignment="1" applyProtection="1">
      <alignment wrapText="1"/>
      <protection locked="0"/>
    </xf>
    <xf numFmtId="9" fontId="2" fillId="2" borderId="9" xfId="0" applyNumberFormat="1" applyFont="1" applyFill="1" applyBorder="1" applyAlignment="1" applyProtection="1">
      <alignment wrapText="1"/>
    </xf>
    <xf numFmtId="44" fontId="2" fillId="2" borderId="10" xfId="0" applyNumberFormat="1" applyFont="1" applyFill="1" applyBorder="1" applyAlignment="1" applyProtection="1">
      <alignment wrapText="1"/>
    </xf>
    <xf numFmtId="0" fontId="8" fillId="2" borderId="1" xfId="0" applyFont="1" applyFill="1" applyBorder="1" applyAlignment="1">
      <alignment wrapText="1"/>
    </xf>
    <xf numFmtId="0" fontId="2" fillId="2" borderId="1" xfId="0" applyFont="1" applyFill="1" applyBorder="1" applyAlignment="1" applyProtection="1">
      <alignment horizontal="left" wrapText="1"/>
    </xf>
    <xf numFmtId="0" fontId="0" fillId="0" borderId="1" xfId="0" applyBorder="1"/>
    <xf numFmtId="0" fontId="3" fillId="2" borderId="1" xfId="0" applyFont="1" applyFill="1" applyBorder="1" applyAlignment="1" applyProtection="1">
      <alignment wrapText="1"/>
    </xf>
    <xf numFmtId="0" fontId="9" fillId="2" borderId="1" xfId="1" applyFont="1" applyFill="1" applyBorder="1"/>
    <xf numFmtId="44" fontId="2" fillId="2" borderId="9" xfId="0" applyNumberFormat="1" applyFont="1" applyFill="1" applyBorder="1" applyAlignment="1" applyProtection="1">
      <alignment horizontal="center" wrapText="1"/>
    </xf>
    <xf numFmtId="0" fontId="2" fillId="2" borderId="8" xfId="0" applyFont="1" applyFill="1" applyBorder="1" applyAlignment="1"/>
    <xf numFmtId="0" fontId="2" fillId="2" borderId="9" xfId="0" applyFont="1" applyFill="1" applyBorder="1" applyAlignment="1"/>
    <xf numFmtId="0" fontId="2" fillId="2" borderId="10" xfId="0" applyFont="1" applyFill="1" applyBorder="1" applyAlignment="1"/>
    <xf numFmtId="0" fontId="6" fillId="0" borderId="1" xfId="0" applyFont="1" applyBorder="1" applyAlignment="1" applyProtection="1">
      <alignment horizontal="center" vertical="center" wrapText="1"/>
    </xf>
    <xf numFmtId="0" fontId="3" fillId="0" borderId="4" xfId="0" applyFont="1" applyBorder="1" applyAlignment="1">
      <alignment horizontal="center"/>
    </xf>
    <xf numFmtId="0" fontId="2" fillId="0" borderId="2" xfId="0" applyFont="1" applyBorder="1" applyAlignment="1">
      <alignment horizontal="right"/>
    </xf>
    <xf numFmtId="0" fontId="2" fillId="0" borderId="3" xfId="0" applyFont="1" applyBorder="1" applyAlignment="1">
      <alignment horizontal="right"/>
    </xf>
    <xf numFmtId="0" fontId="3" fillId="0" borderId="4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8" fillId="0" borderId="5" xfId="0" applyFont="1" applyBorder="1" applyAlignment="1">
      <alignment horizontal="center" wrapText="1"/>
    </xf>
    <xf numFmtId="0" fontId="8" fillId="0" borderId="7" xfId="0" applyFont="1" applyBorder="1" applyAlignment="1">
      <alignment horizontal="center" wrapText="1"/>
    </xf>
    <xf numFmtId="0" fontId="8" fillId="0" borderId="6" xfId="0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2" borderId="8" xfId="0" applyFont="1" applyFill="1" applyBorder="1" applyAlignment="1" applyProtection="1">
      <alignment horizontal="center" wrapText="1"/>
    </xf>
    <xf numFmtId="0" fontId="2" fillId="2" borderId="9" xfId="0" applyFont="1" applyFill="1" applyBorder="1" applyAlignment="1" applyProtection="1">
      <alignment horizontal="center" wrapText="1"/>
    </xf>
    <xf numFmtId="0" fontId="2" fillId="2" borderId="10" xfId="0" applyFont="1" applyFill="1" applyBorder="1" applyAlignment="1" applyProtection="1">
      <alignment horizontal="center" wrapText="1"/>
    </xf>
    <xf numFmtId="0" fontId="2" fillId="0" borderId="0" xfId="0" applyFont="1" applyAlignment="1">
      <alignment horizontal="left" wrapText="1"/>
    </xf>
    <xf numFmtId="0" fontId="0" fillId="0" borderId="8" xfId="0" applyBorder="1" applyAlignment="1">
      <alignment horizontal="center"/>
    </xf>
    <xf numFmtId="0" fontId="0" fillId="0" borderId="10" xfId="0" applyBorder="1" applyAlignment="1">
      <alignment horizontal="center"/>
    </xf>
    <xf numFmtId="0" fontId="11" fillId="0" borderId="0" xfId="0" applyFont="1" applyAlignment="1">
      <alignment horizontal="center" wrapText="1"/>
    </xf>
    <xf numFmtId="0" fontId="10" fillId="0" borderId="1" xfId="0" applyFont="1" applyBorder="1" applyAlignment="1">
      <alignment horizontal="center" wrapText="1"/>
    </xf>
    <xf numFmtId="0" fontId="10" fillId="0" borderId="8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6" fillId="0" borderId="8" xfId="0" applyFont="1" applyBorder="1" applyAlignment="1" applyProtection="1">
      <alignment vertical="top" wrapText="1"/>
    </xf>
    <xf numFmtId="0" fontId="6" fillId="0" borderId="9" xfId="0" applyFont="1" applyBorder="1" applyAlignment="1" applyProtection="1">
      <alignment vertical="top" wrapText="1"/>
    </xf>
    <xf numFmtId="0" fontId="6" fillId="0" borderId="10" xfId="0" applyFont="1" applyBorder="1" applyAlignment="1" applyProtection="1">
      <alignment vertical="top" wrapText="1"/>
    </xf>
    <xf numFmtId="0" fontId="10" fillId="0" borderId="8" xfId="0" applyFont="1" applyBorder="1" applyAlignment="1" applyProtection="1">
      <alignment horizontal="center" wrapText="1"/>
    </xf>
    <xf numFmtId="0" fontId="10" fillId="0" borderId="10" xfId="0" applyFont="1" applyBorder="1" applyAlignment="1" applyProtection="1">
      <alignment horizontal="center" wrapText="1"/>
    </xf>
    <xf numFmtId="0" fontId="7" fillId="0" borderId="8" xfId="0" applyFont="1" applyBorder="1" applyAlignment="1" applyProtection="1">
      <alignment horizontal="left" vertical="top" wrapText="1"/>
      <protection locked="0"/>
    </xf>
    <xf numFmtId="0" fontId="7" fillId="0" borderId="9" xfId="0" applyFont="1" applyBorder="1" applyAlignment="1" applyProtection="1">
      <alignment horizontal="left" vertical="top" wrapText="1"/>
      <protection locked="0"/>
    </xf>
    <xf numFmtId="0" fontId="7" fillId="0" borderId="10" xfId="0" applyFont="1" applyBorder="1" applyAlignment="1" applyProtection="1">
      <alignment horizontal="left" vertical="top" wrapText="1"/>
      <protection locked="0"/>
    </xf>
    <xf numFmtId="0" fontId="7" fillId="0" borderId="1" xfId="0" applyFont="1" applyBorder="1" applyAlignment="1" applyProtection="1">
      <alignment horizontal="left" vertical="top" wrapText="1"/>
      <protection locked="0"/>
    </xf>
    <xf numFmtId="0" fontId="10" fillId="0" borderId="8" xfId="0" applyFont="1" applyBorder="1" applyAlignment="1" applyProtection="1">
      <alignment vertical="top" wrapText="1"/>
    </xf>
    <xf numFmtId="0" fontId="10" fillId="0" borderId="10" xfId="0" applyFont="1" applyBorder="1" applyAlignment="1" applyProtection="1">
      <alignment vertical="top" wrapText="1"/>
    </xf>
    <xf numFmtId="0" fontId="7" fillId="0" borderId="8" xfId="0" applyFont="1" applyFill="1" applyBorder="1" applyAlignment="1" applyProtection="1">
      <alignment horizontal="left" vertical="top" wrapText="1"/>
      <protection locked="0"/>
    </xf>
    <xf numFmtId="0" fontId="6" fillId="0" borderId="8" xfId="0" applyFont="1" applyBorder="1" applyAlignment="1" applyProtection="1">
      <alignment horizontal="left" vertical="top" wrapText="1"/>
      <protection locked="0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0" fontId="7" fillId="0" borderId="1" xfId="0" applyFont="1" applyBorder="1" applyAlignment="1" applyProtection="1">
      <alignment horizontal="left" wrapText="1"/>
      <protection locked="0"/>
    </xf>
    <xf numFmtId="0" fontId="7" fillId="0" borderId="8" xfId="0" applyFont="1" applyBorder="1" applyAlignment="1">
      <alignment horizontal="left" wrapText="1"/>
    </xf>
    <xf numFmtId="0" fontId="7" fillId="0" borderId="9" xfId="0" applyFont="1" applyBorder="1" applyAlignment="1">
      <alignment horizontal="left" wrapText="1"/>
    </xf>
    <xf numFmtId="0" fontId="7" fillId="0" borderId="10" xfId="0" applyFont="1" applyBorder="1" applyAlignment="1">
      <alignment horizontal="left" wrapText="1"/>
    </xf>
    <xf numFmtId="0" fontId="2" fillId="0" borderId="2" xfId="0" applyFont="1" applyBorder="1" applyAlignment="1">
      <alignment horizontal="center" wrapText="1"/>
    </xf>
    <xf numFmtId="0" fontId="6" fillId="0" borderId="1" xfId="0" applyFont="1" applyBorder="1" applyAlignment="1" applyProtection="1">
      <alignment vertical="top" wrapText="1"/>
    </xf>
    <xf numFmtId="0" fontId="10" fillId="0" borderId="1" xfId="0" applyFont="1" applyBorder="1" applyAlignment="1" applyProtection="1">
      <alignment vertical="top" wrapText="1"/>
    </xf>
    <xf numFmtId="0" fontId="2" fillId="2" borderId="8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left" wrapText="1"/>
    </xf>
    <xf numFmtId="0" fontId="2" fillId="2" borderId="9" xfId="0" applyFont="1" applyFill="1" applyBorder="1" applyAlignment="1">
      <alignment horizontal="left" wrapText="1"/>
    </xf>
    <xf numFmtId="0" fontId="2" fillId="2" borderId="10" xfId="0" applyFont="1" applyFill="1" applyBorder="1" applyAlignment="1">
      <alignment horizontal="left" wrapText="1"/>
    </xf>
    <xf numFmtId="0" fontId="3" fillId="2" borderId="8" xfId="0" applyFont="1" applyFill="1" applyBorder="1" applyAlignment="1">
      <alignment horizontal="left" wrapText="1"/>
    </xf>
    <xf numFmtId="0" fontId="3" fillId="2" borderId="9" xfId="0" applyFont="1" applyFill="1" applyBorder="1" applyAlignment="1">
      <alignment horizontal="left" wrapText="1"/>
    </xf>
    <xf numFmtId="0" fontId="3" fillId="2" borderId="10" xfId="0" applyFont="1" applyFill="1" applyBorder="1" applyAlignment="1">
      <alignment horizontal="left" wrapText="1"/>
    </xf>
    <xf numFmtId="0" fontId="11" fillId="0" borderId="0" xfId="0" applyFont="1" applyAlignment="1">
      <alignment horizontal="center"/>
    </xf>
    <xf numFmtId="0" fontId="11" fillId="0" borderId="4" xfId="0" applyFont="1" applyBorder="1" applyAlignment="1">
      <alignment horizontal="left"/>
    </xf>
    <xf numFmtId="0" fontId="7" fillId="0" borderId="8" xfId="0" applyFont="1" applyBorder="1" applyAlignment="1" applyProtection="1">
      <alignment vertical="top" wrapText="1"/>
      <protection locked="0"/>
    </xf>
    <xf numFmtId="0" fontId="7" fillId="0" borderId="9" xfId="0" applyFont="1" applyBorder="1" applyAlignment="1" applyProtection="1">
      <alignment vertical="top" wrapText="1"/>
      <protection locked="0"/>
    </xf>
    <xf numFmtId="0" fontId="7" fillId="0" borderId="10" xfId="0" applyFont="1" applyBorder="1" applyAlignment="1" applyProtection="1">
      <alignment vertical="top" wrapText="1"/>
      <protection locked="0"/>
    </xf>
    <xf numFmtId="0" fontId="7" fillId="0" borderId="1" xfId="0" applyFont="1" applyBorder="1" applyAlignment="1" applyProtection="1">
      <alignment vertical="top" wrapText="1"/>
      <protection locked="0"/>
    </xf>
    <xf numFmtId="0" fontId="7" fillId="0" borderId="8" xfId="0" applyFont="1" applyFill="1" applyBorder="1" applyAlignment="1" applyProtection="1">
      <alignment vertical="top" wrapText="1"/>
      <protection locked="0"/>
    </xf>
    <xf numFmtId="0" fontId="6" fillId="0" borderId="8" xfId="0" applyFont="1" applyBorder="1" applyAlignment="1" applyProtection="1">
      <alignment vertical="top" wrapText="1"/>
      <protection locked="0"/>
    </xf>
    <xf numFmtId="0" fontId="6" fillId="0" borderId="9" xfId="0" applyFont="1" applyBorder="1" applyAlignment="1" applyProtection="1">
      <alignment vertical="top" wrapText="1"/>
      <protection locked="0"/>
    </xf>
    <xf numFmtId="0" fontId="6" fillId="0" borderId="10" xfId="0" applyFont="1" applyBorder="1" applyAlignment="1" applyProtection="1">
      <alignment vertical="top" wrapText="1"/>
      <protection locked="0"/>
    </xf>
    <xf numFmtId="0" fontId="7" fillId="0" borderId="1" xfId="0" applyFont="1" applyBorder="1" applyAlignment="1" applyProtection="1">
      <alignment horizontal="center" wrapText="1"/>
      <protection locked="0"/>
    </xf>
    <xf numFmtId="0" fontId="0" fillId="0" borderId="2" xfId="0" applyBorder="1" applyAlignment="1">
      <alignment horizontal="center" wrapText="1"/>
    </xf>
  </cellXfs>
  <cellStyles count="3">
    <cellStyle name="Excel Built-in Normal 1" xfId="2"/>
    <cellStyle name="Normalny" xfId="0" builtinId="0"/>
    <cellStyle name="Normalny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3"/>
  <sheetViews>
    <sheetView showGridLines="0" topLeftCell="A46" workbookViewId="0">
      <selection activeCell="H61" sqref="H61"/>
    </sheetView>
  </sheetViews>
  <sheetFormatPr defaultRowHeight="13.5"/>
  <cols>
    <col min="1" max="1" width="3" style="1" bestFit="1" customWidth="1"/>
    <col min="2" max="2" width="25.140625" style="1" bestFit="1" customWidth="1"/>
    <col min="3" max="3" width="14.85546875" style="1" bestFit="1" customWidth="1"/>
    <col min="4" max="4" width="12.42578125" style="1" customWidth="1"/>
    <col min="5" max="5" width="14" style="1" customWidth="1"/>
    <col min="6" max="6" width="11.42578125" style="1" customWidth="1"/>
    <col min="7" max="7" width="14.42578125" style="1" customWidth="1"/>
    <col min="8" max="8" width="15.7109375" style="1" customWidth="1"/>
    <col min="9" max="9" width="5.140625" style="1" customWidth="1"/>
    <col min="10" max="10" width="15" style="1" customWidth="1"/>
    <col min="11" max="11" width="9.140625" style="1"/>
    <col min="12" max="12" width="3.28515625" style="1" bestFit="1" customWidth="1"/>
    <col min="13" max="13" width="18.42578125" style="1" customWidth="1"/>
    <col min="14" max="16" width="9.140625" style="1"/>
    <col min="17" max="17" width="12.7109375" style="1" customWidth="1"/>
    <col min="18" max="18" width="16.5703125" style="1" customWidth="1"/>
    <col min="19" max="16384" width="9.140625" style="1"/>
  </cols>
  <sheetData>
    <row r="1" spans="1:18" ht="14.25">
      <c r="A1" s="56" t="s">
        <v>196</v>
      </c>
      <c r="B1" s="56"/>
      <c r="C1" s="56"/>
      <c r="D1" s="56"/>
      <c r="E1" s="56"/>
      <c r="F1" s="56"/>
      <c r="G1" s="56"/>
      <c r="H1" s="56"/>
      <c r="I1" s="56"/>
      <c r="J1" s="56"/>
    </row>
    <row r="2" spans="1:18" ht="41.25">
      <c r="A2" s="37" t="s">
        <v>3</v>
      </c>
      <c r="B2" s="37" t="s">
        <v>12</v>
      </c>
      <c r="C2" s="37" t="s">
        <v>7</v>
      </c>
      <c r="D2" s="37" t="s">
        <v>8</v>
      </c>
      <c r="E2" s="37" t="s">
        <v>9</v>
      </c>
      <c r="F2" s="37" t="s">
        <v>5</v>
      </c>
      <c r="G2" s="37" t="s">
        <v>6</v>
      </c>
      <c r="H2" s="37" t="s">
        <v>4</v>
      </c>
      <c r="I2" s="37" t="s">
        <v>1</v>
      </c>
      <c r="J2" s="37" t="s">
        <v>0</v>
      </c>
      <c r="L2" s="60" t="s">
        <v>198</v>
      </c>
      <c r="M2" s="60"/>
      <c r="N2" s="60"/>
      <c r="O2" s="60"/>
      <c r="P2" s="60"/>
      <c r="Q2" s="60"/>
      <c r="R2" s="60"/>
    </row>
    <row r="3" spans="1:18">
      <c r="A3" s="36">
        <v>1</v>
      </c>
      <c r="B3" s="36">
        <v>2</v>
      </c>
      <c r="C3" s="36">
        <v>3</v>
      </c>
      <c r="D3" s="36">
        <v>4</v>
      </c>
      <c r="E3" s="36">
        <v>5</v>
      </c>
      <c r="F3" s="36">
        <v>6</v>
      </c>
      <c r="G3" s="36">
        <v>7</v>
      </c>
      <c r="H3" s="36" t="s">
        <v>185</v>
      </c>
      <c r="I3" s="36">
        <v>9</v>
      </c>
      <c r="J3" s="36" t="s">
        <v>186</v>
      </c>
      <c r="L3" s="61" t="s">
        <v>14</v>
      </c>
      <c r="M3" s="61" t="s">
        <v>15</v>
      </c>
      <c r="N3" s="61" t="s">
        <v>16</v>
      </c>
      <c r="O3" s="61" t="s">
        <v>36</v>
      </c>
      <c r="P3" s="64" t="s">
        <v>17</v>
      </c>
      <c r="Q3" s="65" t="s">
        <v>18</v>
      </c>
      <c r="R3" s="65" t="s">
        <v>19</v>
      </c>
    </row>
    <row r="4" spans="1:18">
      <c r="A4" s="3" t="s">
        <v>10</v>
      </c>
      <c r="B4" s="47" t="s">
        <v>45</v>
      </c>
      <c r="C4" s="66"/>
      <c r="D4" s="67"/>
      <c r="E4" s="67"/>
      <c r="F4" s="67"/>
      <c r="G4" s="67"/>
      <c r="H4" s="67"/>
      <c r="I4" s="67"/>
      <c r="J4" s="68"/>
      <c r="L4" s="62"/>
      <c r="M4" s="62"/>
      <c r="N4" s="62"/>
      <c r="O4" s="62"/>
      <c r="P4" s="64"/>
      <c r="Q4" s="65"/>
      <c r="R4" s="65"/>
    </row>
    <row r="5" spans="1:18" ht="27">
      <c r="A5" s="4" t="s">
        <v>41</v>
      </c>
      <c r="B5" s="14" t="s">
        <v>46</v>
      </c>
      <c r="C5" s="15"/>
      <c r="D5" s="5"/>
      <c r="E5" s="6"/>
      <c r="F5" s="7"/>
      <c r="G5" s="10"/>
      <c r="H5" s="8">
        <f t="shared" ref="H5:H35" si="0">ROUND(F5*G5,2)</f>
        <v>0</v>
      </c>
      <c r="I5" s="9"/>
      <c r="J5" s="8">
        <f t="shared" ref="J5:J35" si="1">ROUND(H5*I5+H5,2)</f>
        <v>0</v>
      </c>
      <c r="L5" s="62"/>
      <c r="M5" s="62"/>
      <c r="N5" s="62"/>
      <c r="O5" s="62"/>
      <c r="P5" s="64"/>
      <c r="Q5" s="65"/>
      <c r="R5" s="65"/>
    </row>
    <row r="6" spans="1:18" ht="27">
      <c r="A6" s="4" t="s">
        <v>50</v>
      </c>
      <c r="B6" s="14" t="s">
        <v>47</v>
      </c>
      <c r="C6" s="15"/>
      <c r="D6" s="5"/>
      <c r="E6" s="6"/>
      <c r="F6" s="7"/>
      <c r="G6" s="10"/>
      <c r="H6" s="8">
        <f t="shared" si="0"/>
        <v>0</v>
      </c>
      <c r="I6" s="9"/>
      <c r="J6" s="8">
        <f t="shared" si="1"/>
        <v>0</v>
      </c>
      <c r="L6" s="63"/>
      <c r="M6" s="63"/>
      <c r="N6" s="63"/>
      <c r="O6" s="63"/>
      <c r="P6" s="64"/>
      <c r="Q6" s="65"/>
      <c r="R6" s="65"/>
    </row>
    <row r="7" spans="1:18" ht="27">
      <c r="A7" s="4" t="s">
        <v>51</v>
      </c>
      <c r="B7" s="14" t="s">
        <v>48</v>
      </c>
      <c r="C7" s="15"/>
      <c r="D7" s="5"/>
      <c r="E7" s="6"/>
      <c r="F7" s="7"/>
      <c r="G7" s="10"/>
      <c r="H7" s="8">
        <f t="shared" si="0"/>
        <v>0</v>
      </c>
      <c r="I7" s="9"/>
      <c r="J7" s="8">
        <f t="shared" si="1"/>
        <v>0</v>
      </c>
      <c r="L7" s="20">
        <v>1</v>
      </c>
      <c r="M7" s="20">
        <v>2</v>
      </c>
      <c r="N7" s="20">
        <v>3</v>
      </c>
      <c r="O7" s="20">
        <v>4</v>
      </c>
      <c r="P7" s="20">
        <v>5</v>
      </c>
      <c r="Q7" s="20" t="s">
        <v>20</v>
      </c>
      <c r="R7" s="20" t="s">
        <v>21</v>
      </c>
    </row>
    <row r="8" spans="1:18" ht="29.25" customHeight="1">
      <c r="A8" s="4" t="s">
        <v>52</v>
      </c>
      <c r="B8" s="14" t="s">
        <v>49</v>
      </c>
      <c r="C8" s="15"/>
      <c r="D8" s="5"/>
      <c r="E8" s="6"/>
      <c r="F8" s="7"/>
      <c r="G8" s="10"/>
      <c r="H8" s="8">
        <f t="shared" ref="H8:H34" si="2">ROUND(F8*G8,2)</f>
        <v>0</v>
      </c>
      <c r="I8" s="9"/>
      <c r="J8" s="8">
        <f t="shared" ref="J8:J34" si="3">ROUND(H8*I8+H8,2)</f>
        <v>0</v>
      </c>
      <c r="L8" s="13" t="s">
        <v>41</v>
      </c>
      <c r="M8" s="13" t="s">
        <v>34</v>
      </c>
      <c r="N8" s="21"/>
      <c r="O8" s="22"/>
      <c r="P8" s="23"/>
      <c r="Q8" s="22">
        <f>ROUND(O8*P8+O8,2)</f>
        <v>0</v>
      </c>
      <c r="R8" s="22">
        <f>ROUND(Q8*36,2)</f>
        <v>0</v>
      </c>
    </row>
    <row r="9" spans="1:18" ht="27.75">
      <c r="A9" s="4" t="s">
        <v>53</v>
      </c>
      <c r="B9" s="14" t="s">
        <v>74</v>
      </c>
      <c r="C9" s="15"/>
      <c r="D9" s="5"/>
      <c r="E9" s="6"/>
      <c r="F9" s="7"/>
      <c r="G9" s="10"/>
      <c r="H9" s="8">
        <f t="shared" si="2"/>
        <v>0</v>
      </c>
      <c r="I9" s="9"/>
      <c r="J9" s="8">
        <f t="shared" si="3"/>
        <v>0</v>
      </c>
      <c r="Q9" s="24" t="s">
        <v>22</v>
      </c>
      <c r="R9" s="11">
        <f>SUM(R8)</f>
        <v>0</v>
      </c>
    </row>
    <row r="10" spans="1:18" ht="27">
      <c r="A10" s="4" t="s">
        <v>54</v>
      </c>
      <c r="B10" s="14" t="s">
        <v>75</v>
      </c>
      <c r="C10" s="15"/>
      <c r="D10" s="5"/>
      <c r="E10" s="6"/>
      <c r="F10" s="7"/>
      <c r="G10" s="10"/>
      <c r="H10" s="8">
        <f t="shared" si="2"/>
        <v>0</v>
      </c>
      <c r="I10" s="9"/>
      <c r="J10" s="8">
        <f t="shared" si="3"/>
        <v>0</v>
      </c>
      <c r="L10" s="25"/>
      <c r="M10" s="25"/>
      <c r="N10" s="25"/>
      <c r="O10" s="25"/>
      <c r="P10" s="25"/>
      <c r="Q10" s="25"/>
      <c r="R10" s="25"/>
    </row>
    <row r="11" spans="1:18" ht="27">
      <c r="A11" s="4" t="s">
        <v>55</v>
      </c>
      <c r="B11" s="14" t="s">
        <v>76</v>
      </c>
      <c r="C11" s="15"/>
      <c r="D11" s="5"/>
      <c r="E11" s="6"/>
      <c r="F11" s="7"/>
      <c r="G11" s="10"/>
      <c r="H11" s="8">
        <f t="shared" si="2"/>
        <v>0</v>
      </c>
      <c r="I11" s="9"/>
      <c r="J11" s="8">
        <f t="shared" si="3"/>
        <v>0</v>
      </c>
      <c r="L11" s="25"/>
      <c r="M11" s="25"/>
      <c r="N11" s="25"/>
      <c r="O11" s="25"/>
      <c r="P11" s="25"/>
      <c r="Q11" s="25"/>
      <c r="R11" s="25"/>
    </row>
    <row r="12" spans="1:18" ht="27.75">
      <c r="A12" s="4" t="s">
        <v>56</v>
      </c>
      <c r="B12" s="14" t="s">
        <v>77</v>
      </c>
      <c r="C12" s="15"/>
      <c r="D12" s="5"/>
      <c r="E12" s="6"/>
      <c r="F12" s="7"/>
      <c r="G12" s="10"/>
      <c r="H12" s="8">
        <f t="shared" si="2"/>
        <v>0</v>
      </c>
      <c r="I12" s="9"/>
      <c r="J12" s="8">
        <f t="shared" si="3"/>
        <v>0</v>
      </c>
      <c r="L12" s="59" t="s">
        <v>197</v>
      </c>
      <c r="M12" s="59"/>
      <c r="N12" s="59"/>
      <c r="O12" s="25"/>
      <c r="P12" s="25"/>
      <c r="Q12" s="25"/>
      <c r="R12" s="25"/>
    </row>
    <row r="13" spans="1:18" ht="28.5">
      <c r="A13" s="4" t="s">
        <v>57</v>
      </c>
      <c r="B13" s="14" t="s">
        <v>78</v>
      </c>
      <c r="C13" s="15"/>
      <c r="D13" s="5"/>
      <c r="E13" s="6"/>
      <c r="F13" s="7"/>
      <c r="G13" s="10"/>
      <c r="H13" s="8">
        <f t="shared" si="2"/>
        <v>0</v>
      </c>
      <c r="I13" s="9"/>
      <c r="J13" s="8">
        <f t="shared" si="3"/>
        <v>0</v>
      </c>
      <c r="L13" s="14" t="s">
        <v>23</v>
      </c>
      <c r="M13" s="17" t="s">
        <v>24</v>
      </c>
      <c r="N13" s="17" t="s">
        <v>25</v>
      </c>
      <c r="O13" s="25"/>
      <c r="P13" s="25"/>
      <c r="Q13" s="25"/>
      <c r="R13" s="25"/>
    </row>
    <row r="14" spans="1:18" ht="27">
      <c r="A14" s="4" t="s">
        <v>58</v>
      </c>
      <c r="B14" s="14" t="s">
        <v>79</v>
      </c>
      <c r="C14" s="15"/>
      <c r="D14" s="5"/>
      <c r="E14" s="6"/>
      <c r="F14" s="7"/>
      <c r="G14" s="10"/>
      <c r="H14" s="8">
        <f t="shared" si="2"/>
        <v>0</v>
      </c>
      <c r="I14" s="9"/>
      <c r="J14" s="8">
        <f t="shared" si="3"/>
        <v>0</v>
      </c>
      <c r="L14" s="14" t="s">
        <v>41</v>
      </c>
      <c r="M14" s="14" t="s">
        <v>26</v>
      </c>
      <c r="N14" s="26">
        <f>J56</f>
        <v>0</v>
      </c>
      <c r="O14" s="25"/>
      <c r="P14" s="25"/>
      <c r="Q14" s="25"/>
      <c r="R14" s="25"/>
    </row>
    <row r="15" spans="1:18" ht="34.5" customHeight="1">
      <c r="A15" s="4" t="s">
        <v>59</v>
      </c>
      <c r="B15" s="14" t="s">
        <v>80</v>
      </c>
      <c r="C15" s="15"/>
      <c r="D15" s="5"/>
      <c r="E15" s="6"/>
      <c r="F15" s="7"/>
      <c r="G15" s="10"/>
      <c r="H15" s="8">
        <f t="shared" si="2"/>
        <v>0</v>
      </c>
      <c r="I15" s="9"/>
      <c r="J15" s="8">
        <f t="shared" si="3"/>
        <v>0</v>
      </c>
      <c r="L15" s="14" t="s">
        <v>50</v>
      </c>
      <c r="M15" s="14" t="s">
        <v>34</v>
      </c>
      <c r="N15" s="26">
        <f>R9</f>
        <v>0</v>
      </c>
      <c r="O15" s="25"/>
      <c r="P15" s="25"/>
      <c r="Q15" s="25"/>
      <c r="R15" s="25"/>
    </row>
    <row r="16" spans="1:18" ht="27">
      <c r="A16" s="4" t="s">
        <v>60</v>
      </c>
      <c r="B16" s="14" t="s">
        <v>81</v>
      </c>
      <c r="C16" s="15"/>
      <c r="D16" s="5"/>
      <c r="E16" s="6"/>
      <c r="F16" s="7"/>
      <c r="G16" s="10"/>
      <c r="H16" s="8">
        <f t="shared" si="2"/>
        <v>0</v>
      </c>
      <c r="I16" s="9"/>
      <c r="J16" s="8">
        <f t="shared" si="3"/>
        <v>0</v>
      </c>
      <c r="L16" s="19"/>
      <c r="M16" s="27" t="s">
        <v>22</v>
      </c>
      <c r="N16" s="26">
        <f>SUM(N14:N15)</f>
        <v>0</v>
      </c>
      <c r="O16" s="25"/>
      <c r="P16" s="25"/>
      <c r="Q16" s="25"/>
      <c r="R16" s="25"/>
    </row>
    <row r="17" spans="1:10" ht="27">
      <c r="A17" s="4" t="s">
        <v>61</v>
      </c>
      <c r="B17" s="14" t="s">
        <v>82</v>
      </c>
      <c r="C17" s="15"/>
      <c r="D17" s="5"/>
      <c r="E17" s="6"/>
      <c r="F17" s="7"/>
      <c r="G17" s="10"/>
      <c r="H17" s="8">
        <f t="shared" si="2"/>
        <v>0</v>
      </c>
      <c r="I17" s="9"/>
      <c r="J17" s="8">
        <f t="shared" si="3"/>
        <v>0</v>
      </c>
    </row>
    <row r="18" spans="1:10" ht="27">
      <c r="A18" s="4" t="s">
        <v>62</v>
      </c>
      <c r="B18" s="14" t="s">
        <v>83</v>
      </c>
      <c r="C18" s="15"/>
      <c r="D18" s="5"/>
      <c r="E18" s="6"/>
      <c r="F18" s="7"/>
      <c r="G18" s="10"/>
      <c r="H18" s="8">
        <f t="shared" si="2"/>
        <v>0</v>
      </c>
      <c r="I18" s="9"/>
      <c r="J18" s="8">
        <f t="shared" si="3"/>
        <v>0</v>
      </c>
    </row>
    <row r="19" spans="1:10" ht="27">
      <c r="A19" s="4" t="s">
        <v>63</v>
      </c>
      <c r="B19" s="14" t="s">
        <v>84</v>
      </c>
      <c r="C19" s="15"/>
      <c r="D19" s="5"/>
      <c r="E19" s="6"/>
      <c r="F19" s="7"/>
      <c r="G19" s="10"/>
      <c r="H19" s="8">
        <f t="shared" si="2"/>
        <v>0</v>
      </c>
      <c r="I19" s="9"/>
      <c r="J19" s="8">
        <f t="shared" si="3"/>
        <v>0</v>
      </c>
    </row>
    <row r="20" spans="1:10" ht="27">
      <c r="A20" s="4" t="s">
        <v>64</v>
      </c>
      <c r="B20" s="14" t="s">
        <v>85</v>
      </c>
      <c r="C20" s="15"/>
      <c r="D20" s="5"/>
      <c r="E20" s="6"/>
      <c r="F20" s="7"/>
      <c r="G20" s="10"/>
      <c r="H20" s="8">
        <f t="shared" si="2"/>
        <v>0</v>
      </c>
      <c r="I20" s="9"/>
      <c r="J20" s="8">
        <f t="shared" si="3"/>
        <v>0</v>
      </c>
    </row>
    <row r="21" spans="1:10" ht="27">
      <c r="A21" s="4" t="s">
        <v>65</v>
      </c>
      <c r="B21" s="14" t="s">
        <v>94</v>
      </c>
      <c r="C21" s="15"/>
      <c r="D21" s="5"/>
      <c r="E21" s="6"/>
      <c r="F21" s="7"/>
      <c r="G21" s="10"/>
      <c r="H21" s="8">
        <f t="shared" si="2"/>
        <v>0</v>
      </c>
      <c r="I21" s="9"/>
      <c r="J21" s="8">
        <f t="shared" si="3"/>
        <v>0</v>
      </c>
    </row>
    <row r="22" spans="1:10" ht="27">
      <c r="A22" s="4" t="s">
        <v>66</v>
      </c>
      <c r="B22" s="14" t="s">
        <v>95</v>
      </c>
      <c r="C22" s="15"/>
      <c r="D22" s="5"/>
      <c r="E22" s="6"/>
      <c r="F22" s="7"/>
      <c r="G22" s="10"/>
      <c r="H22" s="8">
        <f t="shared" ref="H22:H30" si="4">ROUND(F22*G22,2)</f>
        <v>0</v>
      </c>
      <c r="I22" s="9"/>
      <c r="J22" s="8">
        <f t="shared" ref="J22:J30" si="5">ROUND(H22*I22+H22,2)</f>
        <v>0</v>
      </c>
    </row>
    <row r="23" spans="1:10" ht="27">
      <c r="A23" s="4" t="s">
        <v>67</v>
      </c>
      <c r="B23" s="14" t="s">
        <v>96</v>
      </c>
      <c r="C23" s="15"/>
      <c r="D23" s="5"/>
      <c r="E23" s="6"/>
      <c r="F23" s="7"/>
      <c r="G23" s="10"/>
      <c r="H23" s="8">
        <f t="shared" si="4"/>
        <v>0</v>
      </c>
      <c r="I23" s="9"/>
      <c r="J23" s="8">
        <f t="shared" si="5"/>
        <v>0</v>
      </c>
    </row>
    <row r="24" spans="1:10" ht="27">
      <c r="A24" s="4" t="s">
        <v>68</v>
      </c>
      <c r="B24" s="14" t="s">
        <v>97</v>
      </c>
      <c r="C24" s="15"/>
      <c r="D24" s="5"/>
      <c r="E24" s="6"/>
      <c r="F24" s="7"/>
      <c r="G24" s="10"/>
      <c r="H24" s="8">
        <f t="shared" si="4"/>
        <v>0</v>
      </c>
      <c r="I24" s="9"/>
      <c r="J24" s="8">
        <f t="shared" si="5"/>
        <v>0</v>
      </c>
    </row>
    <row r="25" spans="1:10" ht="27">
      <c r="A25" s="4" t="s">
        <v>69</v>
      </c>
      <c r="B25" s="14" t="s">
        <v>98</v>
      </c>
      <c r="C25" s="15"/>
      <c r="D25" s="5"/>
      <c r="E25" s="6"/>
      <c r="F25" s="7"/>
      <c r="G25" s="10"/>
      <c r="H25" s="8">
        <f t="shared" si="4"/>
        <v>0</v>
      </c>
      <c r="I25" s="9"/>
      <c r="J25" s="8">
        <f t="shared" si="5"/>
        <v>0</v>
      </c>
    </row>
    <row r="26" spans="1:10" ht="27">
      <c r="A26" s="4" t="s">
        <v>70</v>
      </c>
      <c r="B26" s="14" t="s">
        <v>99</v>
      </c>
      <c r="C26" s="15"/>
      <c r="D26" s="5"/>
      <c r="E26" s="6"/>
      <c r="F26" s="7"/>
      <c r="G26" s="10"/>
      <c r="H26" s="8">
        <f t="shared" si="4"/>
        <v>0</v>
      </c>
      <c r="I26" s="9"/>
      <c r="J26" s="8">
        <f t="shared" si="5"/>
        <v>0</v>
      </c>
    </row>
    <row r="27" spans="1:10" ht="27">
      <c r="A27" s="4" t="s">
        <v>71</v>
      </c>
      <c r="B27" s="14" t="s">
        <v>100</v>
      </c>
      <c r="C27" s="15"/>
      <c r="D27" s="5"/>
      <c r="E27" s="6"/>
      <c r="F27" s="7"/>
      <c r="G27" s="10"/>
      <c r="H27" s="8">
        <f t="shared" si="4"/>
        <v>0</v>
      </c>
      <c r="I27" s="9"/>
      <c r="J27" s="8">
        <f t="shared" si="5"/>
        <v>0</v>
      </c>
    </row>
    <row r="28" spans="1:10" ht="27">
      <c r="A28" s="4" t="s">
        <v>72</v>
      </c>
      <c r="B28" s="14" t="s">
        <v>101</v>
      </c>
      <c r="C28" s="15"/>
      <c r="D28" s="5"/>
      <c r="E28" s="6"/>
      <c r="F28" s="7"/>
      <c r="G28" s="10"/>
      <c r="H28" s="8">
        <f t="shared" si="4"/>
        <v>0</v>
      </c>
      <c r="I28" s="9"/>
      <c r="J28" s="8">
        <f t="shared" si="5"/>
        <v>0</v>
      </c>
    </row>
    <row r="29" spans="1:10" ht="27">
      <c r="A29" s="4" t="s">
        <v>73</v>
      </c>
      <c r="B29" s="14" t="s">
        <v>102</v>
      </c>
      <c r="C29" s="15"/>
      <c r="D29" s="5"/>
      <c r="E29" s="6"/>
      <c r="F29" s="7"/>
      <c r="G29" s="10"/>
      <c r="H29" s="8">
        <f t="shared" si="4"/>
        <v>0</v>
      </c>
      <c r="I29" s="9"/>
      <c r="J29" s="8">
        <f t="shared" si="5"/>
        <v>0</v>
      </c>
    </row>
    <row r="30" spans="1:10" ht="27">
      <c r="A30" s="4" t="s">
        <v>86</v>
      </c>
      <c r="B30" s="14" t="s">
        <v>103</v>
      </c>
      <c r="C30" s="15"/>
      <c r="D30" s="5"/>
      <c r="E30" s="6"/>
      <c r="F30" s="7"/>
      <c r="G30" s="10"/>
      <c r="H30" s="8">
        <f t="shared" si="4"/>
        <v>0</v>
      </c>
      <c r="I30" s="9"/>
      <c r="J30" s="8">
        <f t="shared" si="5"/>
        <v>0</v>
      </c>
    </row>
    <row r="31" spans="1:10" ht="27">
      <c r="A31" s="4" t="s">
        <v>87</v>
      </c>
      <c r="B31" s="14" t="s">
        <v>104</v>
      </c>
      <c r="C31" s="15"/>
      <c r="D31" s="5"/>
      <c r="E31" s="6"/>
      <c r="F31" s="7"/>
      <c r="G31" s="10"/>
      <c r="H31" s="8">
        <f t="shared" si="2"/>
        <v>0</v>
      </c>
      <c r="I31" s="9"/>
      <c r="J31" s="8">
        <f t="shared" si="3"/>
        <v>0</v>
      </c>
    </row>
    <row r="32" spans="1:10" ht="27">
      <c r="A32" s="4" t="s">
        <v>88</v>
      </c>
      <c r="B32" s="14" t="s">
        <v>105</v>
      </c>
      <c r="C32" s="15"/>
      <c r="D32" s="5"/>
      <c r="E32" s="6"/>
      <c r="F32" s="7"/>
      <c r="G32" s="10"/>
      <c r="H32" s="8">
        <f t="shared" si="2"/>
        <v>0</v>
      </c>
      <c r="I32" s="9"/>
      <c r="J32" s="8">
        <f t="shared" si="3"/>
        <v>0</v>
      </c>
    </row>
    <row r="33" spans="1:10" ht="27">
      <c r="A33" s="4" t="s">
        <v>89</v>
      </c>
      <c r="B33" s="14" t="s">
        <v>106</v>
      </c>
      <c r="C33" s="15"/>
      <c r="D33" s="5"/>
      <c r="E33" s="6"/>
      <c r="F33" s="7"/>
      <c r="G33" s="10"/>
      <c r="H33" s="8">
        <f t="shared" si="2"/>
        <v>0</v>
      </c>
      <c r="I33" s="9"/>
      <c r="J33" s="8">
        <f t="shared" si="3"/>
        <v>0</v>
      </c>
    </row>
    <row r="34" spans="1:10" ht="27">
      <c r="A34" s="4" t="s">
        <v>90</v>
      </c>
      <c r="B34" s="14" t="s">
        <v>107</v>
      </c>
      <c r="C34" s="15"/>
      <c r="D34" s="5"/>
      <c r="E34" s="6"/>
      <c r="F34" s="7"/>
      <c r="G34" s="10"/>
      <c r="H34" s="8">
        <f t="shared" si="2"/>
        <v>0</v>
      </c>
      <c r="I34" s="9"/>
      <c r="J34" s="8">
        <f t="shared" si="3"/>
        <v>0</v>
      </c>
    </row>
    <row r="35" spans="1:10" ht="27">
      <c r="A35" s="4" t="s">
        <v>91</v>
      </c>
      <c r="B35" s="14" t="s">
        <v>108</v>
      </c>
      <c r="C35" s="15"/>
      <c r="D35" s="5"/>
      <c r="E35" s="6"/>
      <c r="F35" s="7"/>
      <c r="G35" s="10"/>
      <c r="H35" s="8">
        <f t="shared" si="0"/>
        <v>0</v>
      </c>
      <c r="I35" s="9"/>
      <c r="J35" s="8">
        <f t="shared" si="1"/>
        <v>0</v>
      </c>
    </row>
    <row r="36" spans="1:10" ht="27">
      <c r="A36" s="4" t="s">
        <v>92</v>
      </c>
      <c r="B36" s="14" t="s">
        <v>121</v>
      </c>
      <c r="C36" s="15"/>
      <c r="D36" s="5"/>
      <c r="E36" s="6"/>
      <c r="F36" s="7"/>
      <c r="G36" s="10"/>
      <c r="H36" s="8">
        <f t="shared" ref="H36:H51" si="6">ROUND(F36*G36,2)</f>
        <v>0</v>
      </c>
      <c r="I36" s="9"/>
      <c r="J36" s="8">
        <f t="shared" ref="J36:J51" si="7">ROUND(H36*I36+H36,2)</f>
        <v>0</v>
      </c>
    </row>
    <row r="37" spans="1:10" ht="27">
      <c r="A37" s="4" t="s">
        <v>93</v>
      </c>
      <c r="B37" s="14" t="s">
        <v>122</v>
      </c>
      <c r="C37" s="15"/>
      <c r="D37" s="5"/>
      <c r="E37" s="6"/>
      <c r="F37" s="7"/>
      <c r="G37" s="10"/>
      <c r="H37" s="8">
        <f t="shared" si="6"/>
        <v>0</v>
      </c>
      <c r="I37" s="9"/>
      <c r="J37" s="8">
        <f t="shared" si="7"/>
        <v>0</v>
      </c>
    </row>
    <row r="38" spans="1:10" ht="27">
      <c r="A38" s="4" t="s">
        <v>109</v>
      </c>
      <c r="B38" s="14" t="s">
        <v>123</v>
      </c>
      <c r="C38" s="15"/>
      <c r="D38" s="5"/>
      <c r="E38" s="6"/>
      <c r="F38" s="7"/>
      <c r="G38" s="10"/>
      <c r="H38" s="8">
        <f t="shared" si="6"/>
        <v>0</v>
      </c>
      <c r="I38" s="9"/>
      <c r="J38" s="8">
        <f t="shared" si="7"/>
        <v>0</v>
      </c>
    </row>
    <row r="39" spans="1:10" ht="27">
      <c r="A39" s="4" t="s">
        <v>110</v>
      </c>
      <c r="B39" s="14" t="s">
        <v>124</v>
      </c>
      <c r="C39" s="15"/>
      <c r="D39" s="5"/>
      <c r="E39" s="6"/>
      <c r="F39" s="7"/>
      <c r="G39" s="10"/>
      <c r="H39" s="8">
        <f t="shared" si="6"/>
        <v>0</v>
      </c>
      <c r="I39" s="9"/>
      <c r="J39" s="8">
        <f t="shared" si="7"/>
        <v>0</v>
      </c>
    </row>
    <row r="40" spans="1:10" ht="27">
      <c r="A40" s="4" t="s">
        <v>111</v>
      </c>
      <c r="B40" s="14" t="s">
        <v>125</v>
      </c>
      <c r="C40" s="15"/>
      <c r="D40" s="5"/>
      <c r="E40" s="6"/>
      <c r="F40" s="7"/>
      <c r="G40" s="10"/>
      <c r="H40" s="8">
        <f t="shared" si="6"/>
        <v>0</v>
      </c>
      <c r="I40" s="9"/>
      <c r="J40" s="8">
        <f t="shared" si="7"/>
        <v>0</v>
      </c>
    </row>
    <row r="41" spans="1:10" ht="27">
      <c r="A41" s="4" t="s">
        <v>112</v>
      </c>
      <c r="B41" s="14" t="s">
        <v>126</v>
      </c>
      <c r="C41" s="15"/>
      <c r="D41" s="5"/>
      <c r="E41" s="6"/>
      <c r="F41" s="7"/>
      <c r="G41" s="10"/>
      <c r="H41" s="8">
        <f t="shared" si="6"/>
        <v>0</v>
      </c>
      <c r="I41" s="9"/>
      <c r="J41" s="8">
        <f t="shared" si="7"/>
        <v>0</v>
      </c>
    </row>
    <row r="42" spans="1:10" ht="40.5">
      <c r="A42" s="4" t="s">
        <v>113</v>
      </c>
      <c r="B42" s="14" t="s">
        <v>127</v>
      </c>
      <c r="C42" s="15"/>
      <c r="D42" s="5"/>
      <c r="E42" s="6"/>
      <c r="F42" s="7"/>
      <c r="G42" s="10"/>
      <c r="H42" s="8">
        <f t="shared" si="6"/>
        <v>0</v>
      </c>
      <c r="I42" s="9"/>
      <c r="J42" s="8">
        <f t="shared" si="7"/>
        <v>0</v>
      </c>
    </row>
    <row r="43" spans="1:10" ht="27">
      <c r="A43" s="4" t="s">
        <v>114</v>
      </c>
      <c r="B43" s="14" t="s">
        <v>128</v>
      </c>
      <c r="C43" s="15"/>
      <c r="D43" s="5"/>
      <c r="E43" s="6"/>
      <c r="F43" s="7"/>
      <c r="G43" s="10"/>
      <c r="H43" s="8">
        <f t="shared" si="6"/>
        <v>0</v>
      </c>
      <c r="I43" s="9"/>
      <c r="J43" s="8">
        <f t="shared" si="7"/>
        <v>0</v>
      </c>
    </row>
    <row r="44" spans="1:10" ht="27">
      <c r="A44" s="4" t="s">
        <v>115</v>
      </c>
      <c r="B44" s="14" t="s">
        <v>129</v>
      </c>
      <c r="C44" s="15"/>
      <c r="D44" s="5"/>
      <c r="E44" s="6"/>
      <c r="F44" s="7"/>
      <c r="G44" s="10"/>
      <c r="H44" s="8">
        <f t="shared" si="6"/>
        <v>0</v>
      </c>
      <c r="I44" s="9"/>
      <c r="J44" s="8">
        <f t="shared" si="7"/>
        <v>0</v>
      </c>
    </row>
    <row r="45" spans="1:10" ht="27">
      <c r="A45" s="4" t="s">
        <v>116</v>
      </c>
      <c r="B45" s="14" t="s">
        <v>130</v>
      </c>
      <c r="C45" s="15"/>
      <c r="D45" s="5"/>
      <c r="E45" s="6"/>
      <c r="F45" s="7"/>
      <c r="G45" s="10"/>
      <c r="H45" s="8">
        <f t="shared" si="6"/>
        <v>0</v>
      </c>
      <c r="I45" s="9"/>
      <c r="J45" s="8">
        <f t="shared" si="7"/>
        <v>0</v>
      </c>
    </row>
    <row r="46" spans="1:10" ht="27">
      <c r="A46" s="4" t="s">
        <v>117</v>
      </c>
      <c r="B46" s="14" t="s">
        <v>131</v>
      </c>
      <c r="C46" s="15"/>
      <c r="D46" s="5"/>
      <c r="E46" s="6"/>
      <c r="F46" s="7"/>
      <c r="G46" s="10"/>
      <c r="H46" s="8">
        <f t="shared" si="6"/>
        <v>0</v>
      </c>
      <c r="I46" s="9"/>
      <c r="J46" s="8">
        <f t="shared" si="7"/>
        <v>0</v>
      </c>
    </row>
    <row r="47" spans="1:10" ht="27">
      <c r="A47" s="4" t="s">
        <v>118</v>
      </c>
      <c r="B47" s="14" t="s">
        <v>132</v>
      </c>
      <c r="C47" s="15"/>
      <c r="D47" s="5"/>
      <c r="E47" s="6"/>
      <c r="F47" s="7"/>
      <c r="G47" s="10"/>
      <c r="H47" s="8">
        <f t="shared" si="6"/>
        <v>0</v>
      </c>
      <c r="I47" s="9"/>
      <c r="J47" s="8">
        <f t="shared" si="7"/>
        <v>0</v>
      </c>
    </row>
    <row r="48" spans="1:10" ht="27">
      <c r="A48" s="4" t="s">
        <v>119</v>
      </c>
      <c r="B48" s="14" t="s">
        <v>133</v>
      </c>
      <c r="C48" s="15"/>
      <c r="D48" s="5"/>
      <c r="E48" s="6"/>
      <c r="F48" s="7"/>
      <c r="G48" s="10"/>
      <c r="H48" s="8">
        <f t="shared" si="6"/>
        <v>0</v>
      </c>
      <c r="I48" s="9"/>
      <c r="J48" s="8">
        <f t="shared" si="7"/>
        <v>0</v>
      </c>
    </row>
    <row r="49" spans="1:10" ht="27">
      <c r="A49" s="4" t="s">
        <v>120</v>
      </c>
      <c r="B49" s="14" t="s">
        <v>134</v>
      </c>
      <c r="C49" s="15"/>
      <c r="D49" s="5"/>
      <c r="E49" s="6"/>
      <c r="F49" s="7"/>
      <c r="G49" s="10"/>
      <c r="H49" s="8">
        <f t="shared" si="6"/>
        <v>0</v>
      </c>
      <c r="I49" s="9"/>
      <c r="J49" s="8">
        <f t="shared" si="7"/>
        <v>0</v>
      </c>
    </row>
    <row r="50" spans="1:10">
      <c r="A50" s="2" t="s">
        <v>11</v>
      </c>
      <c r="B50" s="38" t="s">
        <v>42</v>
      </c>
      <c r="C50" s="39"/>
      <c r="D50" s="40"/>
      <c r="E50" s="41"/>
      <c r="F50" s="42"/>
      <c r="G50" s="43"/>
      <c r="H50" s="51"/>
      <c r="I50" s="44"/>
      <c r="J50" s="45"/>
    </row>
    <row r="51" spans="1:10">
      <c r="A51" s="4" t="s">
        <v>41</v>
      </c>
      <c r="B51" s="14"/>
      <c r="C51" s="15"/>
      <c r="D51" s="5"/>
      <c r="E51" s="6"/>
      <c r="F51" s="7"/>
      <c r="G51" s="10"/>
      <c r="H51" s="8">
        <f t="shared" si="6"/>
        <v>0</v>
      </c>
      <c r="I51" s="9"/>
      <c r="J51" s="8">
        <f t="shared" si="7"/>
        <v>0</v>
      </c>
    </row>
    <row r="52" spans="1:10">
      <c r="A52" s="2" t="s">
        <v>13</v>
      </c>
      <c r="B52" s="38" t="s">
        <v>43</v>
      </c>
      <c r="C52" s="39"/>
      <c r="D52" s="40"/>
      <c r="E52" s="41"/>
      <c r="F52" s="42"/>
      <c r="G52" s="43"/>
      <c r="H52" s="51"/>
      <c r="I52" s="44"/>
      <c r="J52" s="45"/>
    </row>
    <row r="53" spans="1:10">
      <c r="A53" s="4" t="s">
        <v>41</v>
      </c>
      <c r="B53" s="13"/>
      <c r="C53" s="15"/>
      <c r="D53" s="5"/>
      <c r="E53" s="6"/>
      <c r="F53" s="7"/>
      <c r="G53" s="10"/>
      <c r="H53" s="8">
        <f t="shared" ref="H53" si="8">ROUND(F53*G53,2)</f>
        <v>0</v>
      </c>
      <c r="I53" s="9"/>
      <c r="J53" s="8">
        <f t="shared" ref="J53" si="9">ROUND(H53*I53+H53,2)</f>
        <v>0</v>
      </c>
    </row>
    <row r="54" spans="1:10">
      <c r="A54" s="2" t="s">
        <v>44</v>
      </c>
      <c r="B54" s="46" t="s">
        <v>35</v>
      </c>
      <c r="C54" s="52"/>
      <c r="D54" s="53"/>
      <c r="E54" s="53"/>
      <c r="F54" s="53"/>
      <c r="G54" s="53"/>
      <c r="H54" s="53"/>
      <c r="I54" s="53"/>
      <c r="J54" s="54"/>
    </row>
    <row r="55" spans="1:10">
      <c r="A55" s="4" t="s">
        <v>41</v>
      </c>
      <c r="B55" s="13"/>
      <c r="C55" s="15"/>
      <c r="D55" s="5"/>
      <c r="E55" s="6"/>
      <c r="F55" s="7"/>
      <c r="G55" s="10"/>
      <c r="H55" s="8">
        <f t="shared" ref="H55" si="10">ROUND(F55*G55,2)</f>
        <v>0</v>
      </c>
      <c r="I55" s="9"/>
      <c r="J55" s="8">
        <f t="shared" ref="J55" si="11">ROUND(H55*I55+H55,2)</f>
        <v>0</v>
      </c>
    </row>
    <row r="56" spans="1:10" ht="15" customHeight="1">
      <c r="A56" s="57" t="s">
        <v>2</v>
      </c>
      <c r="B56" s="57"/>
      <c r="C56" s="57"/>
      <c r="D56" s="57"/>
      <c r="E56" s="57"/>
      <c r="F56" s="57"/>
      <c r="G56" s="58"/>
      <c r="H56" s="11">
        <f>SUM(H5:H55)</f>
        <v>0</v>
      </c>
      <c r="I56" s="12"/>
      <c r="J56" s="11">
        <f>SUM(J5:J55)</f>
        <v>0</v>
      </c>
    </row>
    <row r="57" spans="1:10" ht="56.25" customHeight="1">
      <c r="B57" s="69" t="s">
        <v>188</v>
      </c>
      <c r="C57" s="69"/>
      <c r="D57" s="69"/>
      <c r="E57" s="69"/>
      <c r="F57" s="69"/>
      <c r="G57" s="69"/>
      <c r="H57" s="69"/>
      <c r="I57" s="69"/>
      <c r="J57" s="69"/>
    </row>
    <row r="58" spans="1:10" ht="33" customHeight="1"/>
    <row r="62" spans="1:10" ht="21" customHeight="1"/>
    <row r="73" spans="1:6">
      <c r="A73" s="25"/>
      <c r="B73" s="25"/>
      <c r="C73" s="25"/>
      <c r="D73" s="25"/>
      <c r="E73" s="25"/>
      <c r="F73" s="25"/>
    </row>
  </sheetData>
  <mergeCells count="13">
    <mergeCell ref="B57:J57"/>
    <mergeCell ref="A1:J1"/>
    <mergeCell ref="A56:G56"/>
    <mergeCell ref="L12:N12"/>
    <mergeCell ref="L2:R2"/>
    <mergeCell ref="L3:L6"/>
    <mergeCell ref="M3:M6"/>
    <mergeCell ref="N3:N6"/>
    <mergeCell ref="O3:O6"/>
    <mergeCell ref="P3:P6"/>
    <mergeCell ref="Q3:Q6"/>
    <mergeCell ref="R3:R6"/>
    <mergeCell ref="C4:J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0"/>
  <sheetViews>
    <sheetView showGridLines="0" tabSelected="1" workbookViewId="0">
      <selection activeCell="S5" sqref="S5"/>
    </sheetView>
  </sheetViews>
  <sheetFormatPr defaultRowHeight="15"/>
  <cols>
    <col min="1" max="1" width="3.5703125" style="18" bestFit="1" customWidth="1"/>
    <col min="2" max="4" width="9.140625" style="18"/>
    <col min="5" max="5" width="41.140625" style="18" customWidth="1"/>
    <col min="6" max="10" width="9.140625" style="18"/>
    <col min="11" max="11" width="3.5703125" style="18" bestFit="1" customWidth="1"/>
    <col min="12" max="14" width="9.140625" style="18"/>
    <col min="15" max="15" width="28.85546875" style="18" customWidth="1"/>
    <col min="16" max="16" width="13" style="18" customWidth="1"/>
    <col min="17" max="18" width="9.140625" style="18"/>
    <col min="19" max="19" width="16.85546875" style="18" customWidth="1"/>
    <col min="20" max="16384" width="9.140625" style="18"/>
  </cols>
  <sheetData>
    <row r="1" spans="1:20" ht="15.75">
      <c r="A1" s="77" t="s">
        <v>194</v>
      </c>
      <c r="B1" s="77"/>
      <c r="C1" s="77"/>
      <c r="D1" s="77"/>
      <c r="E1" s="77"/>
      <c r="F1" s="77"/>
      <c r="G1" s="77"/>
      <c r="H1" s="77"/>
      <c r="I1" s="77"/>
      <c r="K1" s="72" t="s">
        <v>195</v>
      </c>
      <c r="L1" s="72"/>
      <c r="M1" s="72"/>
      <c r="N1" s="72"/>
      <c r="O1" s="72"/>
      <c r="P1" s="72"/>
      <c r="Q1" s="72"/>
      <c r="R1" s="72"/>
      <c r="S1" s="72"/>
      <c r="T1" s="72"/>
    </row>
    <row r="2" spans="1:20" ht="18">
      <c r="A2" s="16" t="s">
        <v>14</v>
      </c>
      <c r="B2" s="73" t="s">
        <v>27</v>
      </c>
      <c r="C2" s="73"/>
      <c r="D2" s="73"/>
      <c r="E2" s="73"/>
      <c r="F2" s="73" t="s">
        <v>28</v>
      </c>
      <c r="G2" s="73"/>
      <c r="H2" s="73"/>
      <c r="I2" s="73"/>
      <c r="K2" s="28" t="s">
        <v>14</v>
      </c>
      <c r="L2" s="74" t="s">
        <v>29</v>
      </c>
      <c r="M2" s="75"/>
      <c r="N2" s="75"/>
      <c r="O2" s="76"/>
      <c r="P2" s="28" t="s">
        <v>30</v>
      </c>
      <c r="Q2" s="74" t="s">
        <v>31</v>
      </c>
      <c r="R2" s="76"/>
      <c r="S2" s="28" t="s">
        <v>32</v>
      </c>
      <c r="T2" s="29"/>
    </row>
    <row r="3" spans="1:20" ht="60" customHeight="1">
      <c r="A3" s="16"/>
      <c r="B3" s="78" t="s">
        <v>177</v>
      </c>
      <c r="C3" s="79"/>
      <c r="D3" s="79"/>
      <c r="E3" s="79"/>
      <c r="F3" s="79"/>
      <c r="G3" s="79"/>
      <c r="H3" s="79"/>
      <c r="I3" s="80"/>
      <c r="K3" s="30" t="s">
        <v>41</v>
      </c>
      <c r="L3" s="81" t="s">
        <v>178</v>
      </c>
      <c r="M3" s="82"/>
      <c r="N3" s="82"/>
      <c r="O3" s="83"/>
      <c r="P3" s="31"/>
      <c r="Q3" s="84"/>
      <c r="R3" s="85"/>
      <c r="S3" s="32" t="s">
        <v>151</v>
      </c>
      <c r="T3" s="29"/>
    </row>
    <row r="4" spans="1:20" ht="35.25" customHeight="1">
      <c r="A4" s="35" t="s">
        <v>41</v>
      </c>
      <c r="B4" s="86" t="s">
        <v>135</v>
      </c>
      <c r="C4" s="87"/>
      <c r="D4" s="87"/>
      <c r="E4" s="88"/>
      <c r="F4" s="89"/>
      <c r="G4" s="89"/>
      <c r="H4" s="89"/>
      <c r="I4" s="89"/>
      <c r="K4" s="30" t="s">
        <v>50</v>
      </c>
      <c r="L4" s="81" t="s">
        <v>179</v>
      </c>
      <c r="M4" s="82"/>
      <c r="N4" s="82"/>
      <c r="O4" s="83"/>
      <c r="P4" s="31"/>
      <c r="Q4" s="90"/>
      <c r="R4" s="91"/>
      <c r="S4" s="32" t="s">
        <v>151</v>
      </c>
      <c r="T4" s="29"/>
    </row>
    <row r="5" spans="1:20" ht="34.5" customHeight="1">
      <c r="A5" s="35" t="s">
        <v>50</v>
      </c>
      <c r="B5" s="93" t="s">
        <v>136</v>
      </c>
      <c r="C5" s="94"/>
      <c r="D5" s="94"/>
      <c r="E5" s="95"/>
      <c r="F5" s="96"/>
      <c r="G5" s="96"/>
      <c r="H5" s="96"/>
      <c r="I5" s="96"/>
      <c r="K5" s="30" t="s">
        <v>51</v>
      </c>
      <c r="L5" s="81" t="s">
        <v>180</v>
      </c>
      <c r="M5" s="82"/>
      <c r="N5" s="82"/>
      <c r="O5" s="83"/>
      <c r="P5" s="31"/>
      <c r="Q5" s="84"/>
      <c r="R5" s="85"/>
      <c r="S5" s="32" t="s">
        <v>200</v>
      </c>
      <c r="T5" s="29"/>
    </row>
    <row r="6" spans="1:20" ht="35.25" customHeight="1">
      <c r="A6" s="35" t="s">
        <v>51</v>
      </c>
      <c r="B6" s="93" t="s">
        <v>137</v>
      </c>
      <c r="C6" s="94"/>
      <c r="D6" s="94"/>
      <c r="E6" s="95"/>
      <c r="F6" s="89"/>
      <c r="G6" s="89"/>
      <c r="H6" s="89"/>
      <c r="I6" s="89"/>
      <c r="K6" s="30" t="s">
        <v>52</v>
      </c>
      <c r="L6" s="101" t="s">
        <v>181</v>
      </c>
      <c r="M6" s="101"/>
      <c r="N6" s="101"/>
      <c r="O6" s="101"/>
      <c r="P6" s="31"/>
      <c r="Q6" s="102"/>
      <c r="R6" s="102"/>
      <c r="S6" s="32" t="s">
        <v>151</v>
      </c>
      <c r="T6" s="29"/>
    </row>
    <row r="7" spans="1:20" ht="36" customHeight="1">
      <c r="A7" s="35" t="s">
        <v>52</v>
      </c>
      <c r="B7" s="92" t="s">
        <v>138</v>
      </c>
      <c r="C7" s="87"/>
      <c r="D7" s="87"/>
      <c r="E7" s="88"/>
      <c r="F7" s="89"/>
      <c r="G7" s="89"/>
      <c r="H7" s="89"/>
      <c r="I7" s="89"/>
      <c r="K7" s="30" t="s">
        <v>53</v>
      </c>
      <c r="L7" s="97" t="s">
        <v>182</v>
      </c>
      <c r="M7" s="98"/>
      <c r="N7" s="98"/>
      <c r="O7" s="99"/>
      <c r="P7" s="48"/>
      <c r="Q7" s="70"/>
      <c r="R7" s="71"/>
      <c r="S7" s="32" t="s">
        <v>151</v>
      </c>
    </row>
    <row r="8" spans="1:20" ht="31.5" customHeight="1">
      <c r="A8" s="35" t="s">
        <v>53</v>
      </c>
      <c r="B8" s="92" t="s">
        <v>139</v>
      </c>
      <c r="C8" s="87"/>
      <c r="D8" s="87"/>
      <c r="E8" s="88"/>
      <c r="F8" s="89"/>
      <c r="G8" s="89"/>
      <c r="H8" s="89"/>
      <c r="I8" s="89"/>
      <c r="K8" s="30" t="s">
        <v>54</v>
      </c>
      <c r="L8" s="97" t="s">
        <v>183</v>
      </c>
      <c r="M8" s="98"/>
      <c r="N8" s="98"/>
      <c r="O8" s="99"/>
      <c r="P8" s="48"/>
      <c r="Q8" s="70"/>
      <c r="R8" s="71"/>
      <c r="S8" s="32" t="s">
        <v>151</v>
      </c>
    </row>
    <row r="9" spans="1:20" ht="39" customHeight="1">
      <c r="A9" s="35" t="s">
        <v>54</v>
      </c>
      <c r="B9" s="92" t="s">
        <v>140</v>
      </c>
      <c r="C9" s="87"/>
      <c r="D9" s="87"/>
      <c r="E9" s="88"/>
      <c r="F9" s="89"/>
      <c r="G9" s="89"/>
      <c r="H9" s="89"/>
      <c r="I9" s="89"/>
      <c r="K9" s="30" t="s">
        <v>55</v>
      </c>
      <c r="L9" s="97" t="s">
        <v>184</v>
      </c>
      <c r="M9" s="98"/>
      <c r="N9" s="98"/>
      <c r="O9" s="99"/>
      <c r="P9" s="48"/>
      <c r="Q9" s="70"/>
      <c r="R9" s="71"/>
      <c r="S9" s="32" t="s">
        <v>151</v>
      </c>
    </row>
    <row r="10" spans="1:20" ht="16.5">
      <c r="A10" s="35" t="s">
        <v>55</v>
      </c>
      <c r="B10" s="92" t="s">
        <v>141</v>
      </c>
      <c r="C10" s="87"/>
      <c r="D10" s="87"/>
      <c r="E10" s="88"/>
      <c r="F10" s="89"/>
      <c r="G10" s="89"/>
      <c r="H10" s="89"/>
      <c r="I10" s="89"/>
    </row>
    <row r="11" spans="1:20" ht="20.25" customHeight="1">
      <c r="A11" s="35" t="s">
        <v>56</v>
      </c>
      <c r="B11" s="92" t="s">
        <v>142</v>
      </c>
      <c r="C11" s="87"/>
      <c r="D11" s="87"/>
      <c r="E11" s="88"/>
      <c r="F11" s="89"/>
      <c r="G11" s="89"/>
      <c r="H11" s="89"/>
      <c r="I11" s="89"/>
    </row>
    <row r="12" spans="1:20" ht="20.25" customHeight="1">
      <c r="A12" s="35" t="s">
        <v>57</v>
      </c>
      <c r="B12" s="92" t="s">
        <v>143</v>
      </c>
      <c r="C12" s="87"/>
      <c r="D12" s="87"/>
      <c r="E12" s="88"/>
      <c r="F12" s="89"/>
      <c r="G12" s="89"/>
      <c r="H12" s="89"/>
      <c r="I12" s="89"/>
    </row>
    <row r="13" spans="1:20" ht="33" customHeight="1">
      <c r="A13" s="35" t="s">
        <v>58</v>
      </c>
      <c r="B13" s="92" t="s">
        <v>144</v>
      </c>
      <c r="C13" s="87"/>
      <c r="D13" s="87"/>
      <c r="E13" s="88"/>
      <c r="F13" s="89"/>
      <c r="G13" s="89"/>
      <c r="H13" s="89"/>
      <c r="I13" s="89"/>
    </row>
    <row r="14" spans="1:20" ht="16.5">
      <c r="A14" s="35" t="s">
        <v>59</v>
      </c>
      <c r="B14" s="92" t="s">
        <v>145</v>
      </c>
      <c r="C14" s="87"/>
      <c r="D14" s="87"/>
      <c r="E14" s="88"/>
      <c r="F14" s="89"/>
      <c r="G14" s="89"/>
      <c r="H14" s="89"/>
      <c r="I14" s="89"/>
    </row>
    <row r="15" spans="1:20" ht="33" customHeight="1">
      <c r="A15" s="35" t="s">
        <v>60</v>
      </c>
      <c r="B15" s="92" t="s">
        <v>146</v>
      </c>
      <c r="C15" s="87"/>
      <c r="D15" s="87"/>
      <c r="E15" s="88"/>
      <c r="F15" s="89"/>
      <c r="G15" s="89"/>
      <c r="H15" s="89"/>
      <c r="I15" s="89"/>
    </row>
    <row r="16" spans="1:20" ht="34.5" customHeight="1">
      <c r="A16" s="35" t="s">
        <v>61</v>
      </c>
      <c r="B16" s="92" t="s">
        <v>149</v>
      </c>
      <c r="C16" s="87"/>
      <c r="D16" s="87"/>
      <c r="E16" s="88"/>
      <c r="F16" s="89"/>
      <c r="G16" s="89"/>
      <c r="H16" s="89"/>
      <c r="I16" s="89"/>
      <c r="K16" s="100" t="s">
        <v>33</v>
      </c>
      <c r="L16" s="100"/>
      <c r="M16" s="100"/>
      <c r="N16" s="100"/>
      <c r="O16" s="100"/>
      <c r="P16" s="100"/>
      <c r="Q16" s="100"/>
      <c r="R16" s="100"/>
      <c r="S16" s="100"/>
    </row>
    <row r="17" spans="1:9" ht="36.75" customHeight="1">
      <c r="A17" s="35" t="s">
        <v>62</v>
      </c>
      <c r="B17" s="92" t="s">
        <v>147</v>
      </c>
      <c r="C17" s="87"/>
      <c r="D17" s="87"/>
      <c r="E17" s="88"/>
      <c r="F17" s="89"/>
      <c r="G17" s="89"/>
      <c r="H17" s="89"/>
      <c r="I17" s="89"/>
    </row>
    <row r="18" spans="1:9" ht="36" customHeight="1">
      <c r="A18" s="35" t="s">
        <v>63</v>
      </c>
      <c r="B18" s="92" t="s">
        <v>148</v>
      </c>
      <c r="C18" s="87"/>
      <c r="D18" s="87"/>
      <c r="E18" s="88"/>
      <c r="F18" s="89"/>
      <c r="G18" s="89"/>
      <c r="H18" s="89"/>
      <c r="I18" s="89"/>
    </row>
    <row r="19" spans="1:9" ht="18.75" customHeight="1">
      <c r="A19" s="35" t="s">
        <v>64</v>
      </c>
      <c r="B19" s="92" t="s">
        <v>150</v>
      </c>
      <c r="C19" s="87"/>
      <c r="D19" s="87"/>
      <c r="E19" s="88"/>
      <c r="F19" s="89"/>
      <c r="G19" s="89"/>
      <c r="H19" s="89"/>
      <c r="I19" s="89"/>
    </row>
    <row r="20" spans="1:9" ht="37.5" customHeight="1"/>
  </sheetData>
  <mergeCells count="54">
    <mergeCell ref="B19:E19"/>
    <mergeCell ref="F19:I19"/>
    <mergeCell ref="B16:E16"/>
    <mergeCell ref="F16:I16"/>
    <mergeCell ref="B17:E17"/>
    <mergeCell ref="F17:I17"/>
    <mergeCell ref="B18:E18"/>
    <mergeCell ref="F18:I18"/>
    <mergeCell ref="F13:I13"/>
    <mergeCell ref="B14:E14"/>
    <mergeCell ref="F14:I14"/>
    <mergeCell ref="B15:E15"/>
    <mergeCell ref="F15:I15"/>
    <mergeCell ref="K16:S16"/>
    <mergeCell ref="B8:E8"/>
    <mergeCell ref="F8:I8"/>
    <mergeCell ref="Q5:R5"/>
    <mergeCell ref="B6:E6"/>
    <mergeCell ref="F6:I6"/>
    <mergeCell ref="L6:O6"/>
    <mergeCell ref="Q6:R6"/>
    <mergeCell ref="L7:O7"/>
    <mergeCell ref="B10:E10"/>
    <mergeCell ref="F10:I10"/>
    <mergeCell ref="B11:E11"/>
    <mergeCell ref="F11:I11"/>
    <mergeCell ref="B12:E12"/>
    <mergeCell ref="F12:I12"/>
    <mergeCell ref="B13:E13"/>
    <mergeCell ref="B9:E9"/>
    <mergeCell ref="F9:I9"/>
    <mergeCell ref="B5:E5"/>
    <mergeCell ref="F5:I5"/>
    <mergeCell ref="L5:O5"/>
    <mergeCell ref="B7:E7"/>
    <mergeCell ref="F7:I7"/>
    <mergeCell ref="L8:O8"/>
    <mergeCell ref="L9:O9"/>
    <mergeCell ref="Q7:R7"/>
    <mergeCell ref="Q8:R8"/>
    <mergeCell ref="Q9:R9"/>
    <mergeCell ref="K1:T1"/>
    <mergeCell ref="B2:E2"/>
    <mergeCell ref="F2:I2"/>
    <mergeCell ref="L2:O2"/>
    <mergeCell ref="Q2:R2"/>
    <mergeCell ref="A1:I1"/>
    <mergeCell ref="B3:I3"/>
    <mergeCell ref="L3:O3"/>
    <mergeCell ref="Q3:R3"/>
    <mergeCell ref="B4:E4"/>
    <mergeCell ref="F4:I4"/>
    <mergeCell ref="L4:O4"/>
    <mergeCell ref="Q4:R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6"/>
  <sheetViews>
    <sheetView showGridLines="0" workbookViewId="0">
      <selection activeCell="G21" sqref="G21"/>
    </sheetView>
  </sheetViews>
  <sheetFormatPr defaultRowHeight="13.5"/>
  <cols>
    <col min="1" max="1" width="3" style="1" customWidth="1"/>
    <col min="2" max="2" width="42.5703125" style="1" customWidth="1"/>
    <col min="3" max="3" width="14.85546875" style="1" bestFit="1" customWidth="1"/>
    <col min="4" max="4" width="12.42578125" style="1" customWidth="1"/>
    <col min="5" max="5" width="14" style="1" customWidth="1"/>
    <col min="6" max="6" width="15.140625" style="1" customWidth="1"/>
    <col min="7" max="7" width="12.7109375" style="1" customWidth="1"/>
    <col min="8" max="8" width="15.7109375" style="1" customWidth="1"/>
    <col min="9" max="9" width="5.140625" style="1" customWidth="1"/>
    <col min="10" max="10" width="15" style="1" customWidth="1"/>
    <col min="11" max="11" width="9.140625" style="1"/>
    <col min="12" max="12" width="3.28515625" style="1" bestFit="1" customWidth="1"/>
    <col min="13" max="13" width="22" style="1" customWidth="1"/>
    <col min="14" max="16384" width="9.140625" style="1"/>
  </cols>
  <sheetData>
    <row r="1" spans="1:18" ht="27" customHeight="1">
      <c r="A1" s="59" t="s">
        <v>152</v>
      </c>
      <c r="B1" s="59"/>
      <c r="C1" s="59"/>
      <c r="D1" s="59"/>
      <c r="E1" s="59"/>
      <c r="F1" s="59"/>
      <c r="G1" s="59"/>
      <c r="H1" s="59"/>
      <c r="I1" s="59"/>
      <c r="J1" s="59"/>
    </row>
    <row r="2" spans="1:18" ht="41.25">
      <c r="A2" s="37" t="s">
        <v>3</v>
      </c>
      <c r="B2" s="37" t="s">
        <v>12</v>
      </c>
      <c r="C2" s="37" t="s">
        <v>7</v>
      </c>
      <c r="D2" s="37" t="s">
        <v>40</v>
      </c>
      <c r="E2" s="37" t="s">
        <v>9</v>
      </c>
      <c r="F2" s="37" t="s">
        <v>5</v>
      </c>
      <c r="G2" s="37" t="s">
        <v>6</v>
      </c>
      <c r="H2" s="37" t="s">
        <v>4</v>
      </c>
      <c r="I2" s="37" t="s">
        <v>1</v>
      </c>
      <c r="J2" s="37" t="s">
        <v>0</v>
      </c>
      <c r="L2" s="60" t="s">
        <v>192</v>
      </c>
      <c r="M2" s="60"/>
      <c r="N2" s="60"/>
      <c r="O2" s="60"/>
      <c r="P2" s="60"/>
      <c r="Q2" s="60"/>
      <c r="R2" s="60"/>
    </row>
    <row r="3" spans="1:18">
      <c r="A3" s="36">
        <v>1</v>
      </c>
      <c r="B3" s="36">
        <v>2</v>
      </c>
      <c r="C3" s="36">
        <v>3</v>
      </c>
      <c r="D3" s="36">
        <v>4</v>
      </c>
      <c r="E3" s="36">
        <v>5</v>
      </c>
      <c r="F3" s="36">
        <v>6</v>
      </c>
      <c r="G3" s="36">
        <v>7</v>
      </c>
      <c r="H3" s="36" t="s">
        <v>187</v>
      </c>
      <c r="I3" s="36">
        <v>9</v>
      </c>
      <c r="J3" s="36" t="s">
        <v>186</v>
      </c>
      <c r="L3" s="61" t="s">
        <v>14</v>
      </c>
      <c r="M3" s="61" t="s">
        <v>15</v>
      </c>
      <c r="N3" s="61" t="s">
        <v>16</v>
      </c>
      <c r="O3" s="61" t="s">
        <v>37</v>
      </c>
      <c r="P3" s="64" t="s">
        <v>17</v>
      </c>
      <c r="Q3" s="65" t="s">
        <v>18</v>
      </c>
      <c r="R3" s="65" t="s">
        <v>19</v>
      </c>
    </row>
    <row r="4" spans="1:18" ht="14.25">
      <c r="A4" s="49" t="s">
        <v>10</v>
      </c>
      <c r="B4" s="50" t="s">
        <v>38</v>
      </c>
      <c r="C4" s="103"/>
      <c r="D4" s="104"/>
      <c r="E4" s="104"/>
      <c r="F4" s="104"/>
      <c r="G4" s="104"/>
      <c r="H4" s="104"/>
      <c r="I4" s="104"/>
      <c r="J4" s="105"/>
      <c r="L4" s="62"/>
      <c r="M4" s="62"/>
      <c r="N4" s="62"/>
      <c r="O4" s="62"/>
      <c r="P4" s="64"/>
      <c r="Q4" s="65"/>
      <c r="R4" s="65"/>
    </row>
    <row r="5" spans="1:18" ht="27">
      <c r="A5" s="4" t="s">
        <v>41</v>
      </c>
      <c r="B5" s="14" t="s">
        <v>153</v>
      </c>
      <c r="C5" s="15"/>
      <c r="D5" s="5"/>
      <c r="E5" s="6"/>
      <c r="F5" s="7"/>
      <c r="G5" s="10"/>
      <c r="H5" s="8">
        <f t="shared" ref="H5" si="0">ROUND(F5*G5,2)</f>
        <v>0</v>
      </c>
      <c r="I5" s="9"/>
      <c r="J5" s="8">
        <f t="shared" ref="J5" si="1">ROUND(H5*I5+H5,2)</f>
        <v>0</v>
      </c>
      <c r="L5" s="62"/>
      <c r="M5" s="62"/>
      <c r="N5" s="62"/>
      <c r="O5" s="62"/>
      <c r="P5" s="64"/>
      <c r="Q5" s="65"/>
      <c r="R5" s="65"/>
    </row>
    <row r="6" spans="1:18">
      <c r="A6" s="2" t="s">
        <v>11</v>
      </c>
      <c r="B6" s="106" t="s">
        <v>155</v>
      </c>
      <c r="C6" s="107"/>
      <c r="D6" s="107"/>
      <c r="E6" s="107"/>
      <c r="F6" s="107"/>
      <c r="G6" s="107"/>
      <c r="H6" s="107"/>
      <c r="I6" s="107"/>
      <c r="J6" s="108"/>
      <c r="L6" s="63"/>
      <c r="M6" s="63"/>
      <c r="N6" s="63"/>
      <c r="O6" s="63"/>
      <c r="P6" s="64"/>
      <c r="Q6" s="65"/>
      <c r="R6" s="65"/>
    </row>
    <row r="7" spans="1:18" ht="14.25">
      <c r="A7" s="4" t="s">
        <v>41</v>
      </c>
      <c r="B7" s="17"/>
      <c r="C7" s="15"/>
      <c r="D7" s="5"/>
      <c r="E7" s="6"/>
      <c r="F7" s="14"/>
      <c r="G7" s="10"/>
      <c r="H7" s="8">
        <f t="shared" ref="H7:H9" si="2">ROUND(F7*G7,2)</f>
        <v>0</v>
      </c>
      <c r="I7" s="9"/>
      <c r="J7" s="8">
        <f t="shared" ref="J7:J9" si="3">ROUND(H7*I7+H7,2)</f>
        <v>0</v>
      </c>
      <c r="L7" s="20">
        <v>1</v>
      </c>
      <c r="M7" s="20">
        <v>2</v>
      </c>
      <c r="N7" s="20">
        <v>3</v>
      </c>
      <c r="O7" s="20">
        <v>4</v>
      </c>
      <c r="P7" s="20">
        <v>5</v>
      </c>
      <c r="Q7" s="20" t="s">
        <v>20</v>
      </c>
      <c r="R7" s="20" t="s">
        <v>21</v>
      </c>
    </row>
    <row r="8" spans="1:18" ht="30" customHeight="1">
      <c r="A8" s="2" t="s">
        <v>13</v>
      </c>
      <c r="B8" s="109" t="s">
        <v>154</v>
      </c>
      <c r="C8" s="110"/>
      <c r="D8" s="110"/>
      <c r="E8" s="110"/>
      <c r="F8" s="110"/>
      <c r="G8" s="110"/>
      <c r="H8" s="110"/>
      <c r="I8" s="110"/>
      <c r="J8" s="111"/>
      <c r="L8" s="13" t="s">
        <v>41</v>
      </c>
      <c r="M8" s="13" t="s">
        <v>34</v>
      </c>
      <c r="N8" s="21"/>
      <c r="O8" s="22"/>
      <c r="P8" s="23"/>
      <c r="Q8" s="22">
        <f>ROUND(O8*P8+O8,2)</f>
        <v>0</v>
      </c>
      <c r="R8" s="22">
        <f>ROUND(Q8*36,2)</f>
        <v>0</v>
      </c>
    </row>
    <row r="9" spans="1:18" ht="14.25">
      <c r="A9" s="4" t="s">
        <v>41</v>
      </c>
      <c r="B9" s="17"/>
      <c r="C9" s="15"/>
      <c r="D9" s="5"/>
      <c r="E9" s="6"/>
      <c r="F9" s="34"/>
      <c r="G9" s="10"/>
      <c r="H9" s="8">
        <f t="shared" si="2"/>
        <v>0</v>
      </c>
      <c r="I9" s="9"/>
      <c r="J9" s="8">
        <f t="shared" si="3"/>
        <v>0</v>
      </c>
      <c r="Q9" s="24" t="s">
        <v>22</v>
      </c>
      <c r="R9" s="11">
        <f>SUM(R8)</f>
        <v>0</v>
      </c>
    </row>
    <row r="10" spans="1:18" ht="15" customHeight="1">
      <c r="A10" s="57" t="s">
        <v>2</v>
      </c>
      <c r="B10" s="57"/>
      <c r="C10" s="57"/>
      <c r="D10" s="57"/>
      <c r="E10" s="57"/>
      <c r="F10" s="57"/>
      <c r="G10" s="58"/>
      <c r="H10" s="11">
        <f>SUM(H5:H9)</f>
        <v>0</v>
      </c>
      <c r="I10" s="12"/>
      <c r="J10" s="11">
        <f>SUM(J5:J9)</f>
        <v>0</v>
      </c>
      <c r="L10" s="25"/>
      <c r="M10" s="25"/>
      <c r="N10" s="25"/>
      <c r="O10" s="25"/>
      <c r="P10" s="25"/>
      <c r="Q10" s="25"/>
      <c r="R10" s="25"/>
    </row>
    <row r="11" spans="1:18">
      <c r="L11" s="25"/>
      <c r="M11" s="25"/>
      <c r="N11" s="25"/>
      <c r="O11" s="25"/>
      <c r="P11" s="25"/>
      <c r="Q11" s="25"/>
      <c r="R11" s="25"/>
    </row>
    <row r="12" spans="1:18" ht="14.25">
      <c r="L12" s="59" t="s">
        <v>193</v>
      </c>
      <c r="M12" s="59"/>
      <c r="N12" s="59"/>
      <c r="O12" s="25"/>
      <c r="P12" s="25"/>
      <c r="Q12" s="25"/>
      <c r="R12" s="25"/>
    </row>
    <row r="13" spans="1:18" ht="28.5">
      <c r="L13" s="14" t="s">
        <v>23</v>
      </c>
      <c r="M13" s="17" t="s">
        <v>24</v>
      </c>
      <c r="N13" s="17" t="s">
        <v>25</v>
      </c>
      <c r="O13" s="25"/>
      <c r="P13" s="25"/>
      <c r="Q13" s="25"/>
      <c r="R13" s="25"/>
    </row>
    <row r="14" spans="1:18">
      <c r="L14" s="14" t="s">
        <v>41</v>
      </c>
      <c r="M14" s="14" t="s">
        <v>39</v>
      </c>
      <c r="N14" s="26">
        <f>J10</f>
        <v>0</v>
      </c>
      <c r="O14" s="25"/>
      <c r="P14" s="25"/>
      <c r="Q14" s="25"/>
      <c r="R14" s="25"/>
    </row>
    <row r="15" spans="1:18" ht="20.25" customHeight="1">
      <c r="L15" s="14" t="s">
        <v>50</v>
      </c>
      <c r="M15" s="14" t="s">
        <v>34</v>
      </c>
      <c r="N15" s="26">
        <f>R9</f>
        <v>0</v>
      </c>
      <c r="O15" s="25"/>
      <c r="P15" s="25"/>
      <c r="Q15" s="25"/>
      <c r="R15" s="25"/>
    </row>
    <row r="16" spans="1:18">
      <c r="L16" s="19"/>
      <c r="M16" s="27" t="s">
        <v>22</v>
      </c>
      <c r="N16" s="26">
        <f>SUM(N14:N15)</f>
        <v>0</v>
      </c>
      <c r="O16" s="25"/>
      <c r="P16" s="25"/>
      <c r="Q16" s="25"/>
      <c r="R16" s="25"/>
    </row>
    <row r="26" spans="1:6">
      <c r="A26" s="25"/>
      <c r="B26" s="25"/>
      <c r="C26" s="25"/>
      <c r="D26" s="25"/>
      <c r="E26" s="25"/>
      <c r="F26" s="25"/>
    </row>
  </sheetData>
  <mergeCells count="14">
    <mergeCell ref="A1:J1"/>
    <mergeCell ref="C4:J4"/>
    <mergeCell ref="L12:N12"/>
    <mergeCell ref="A10:G10"/>
    <mergeCell ref="L2:R2"/>
    <mergeCell ref="L3:L6"/>
    <mergeCell ref="M3:M6"/>
    <mergeCell ref="N3:N6"/>
    <mergeCell ref="O3:O6"/>
    <mergeCell ref="P3:P6"/>
    <mergeCell ref="Q3:Q6"/>
    <mergeCell ref="R3:R6"/>
    <mergeCell ref="B6:J6"/>
    <mergeCell ref="B8:J8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0"/>
  <sheetViews>
    <sheetView showGridLines="0" workbookViewId="0">
      <selection activeCell="R14" sqref="R14"/>
    </sheetView>
  </sheetViews>
  <sheetFormatPr defaultRowHeight="15"/>
  <cols>
    <col min="1" max="1" width="3.5703125" style="18" bestFit="1" customWidth="1"/>
    <col min="2" max="4" width="9.140625" style="18"/>
    <col min="5" max="5" width="35.5703125" style="18" customWidth="1"/>
    <col min="6" max="11" width="9.140625" style="18"/>
    <col min="12" max="12" width="3.5703125" style="18" bestFit="1" customWidth="1"/>
    <col min="13" max="15" width="9.140625" style="18"/>
    <col min="16" max="16" width="29.85546875" style="18" customWidth="1"/>
    <col min="17" max="17" width="13" style="18" customWidth="1"/>
    <col min="18" max="19" width="9.140625" style="18"/>
    <col min="20" max="20" width="16.7109375" style="18" customWidth="1"/>
    <col min="21" max="16384" width="9.140625" style="18"/>
  </cols>
  <sheetData>
    <row r="1" spans="1:21" ht="16.5" customHeight="1">
      <c r="A1" s="113" t="s">
        <v>191</v>
      </c>
      <c r="B1" s="113"/>
      <c r="C1" s="113"/>
      <c r="D1" s="113"/>
      <c r="E1" s="113"/>
      <c r="F1" s="113"/>
      <c r="G1" s="113"/>
      <c r="H1" s="113"/>
      <c r="I1" s="113"/>
      <c r="L1" s="112" t="s">
        <v>190</v>
      </c>
      <c r="M1" s="112"/>
      <c r="N1" s="112"/>
      <c r="O1" s="112"/>
      <c r="P1" s="112"/>
      <c r="Q1" s="112"/>
      <c r="R1" s="112"/>
      <c r="S1" s="112"/>
      <c r="T1" s="112"/>
      <c r="U1" s="112"/>
    </row>
    <row r="2" spans="1:21" ht="18">
      <c r="A2" s="16" t="s">
        <v>14</v>
      </c>
      <c r="B2" s="73" t="s">
        <v>27</v>
      </c>
      <c r="C2" s="73"/>
      <c r="D2" s="73"/>
      <c r="E2" s="73"/>
      <c r="F2" s="73" t="s">
        <v>28</v>
      </c>
      <c r="G2" s="73"/>
      <c r="H2" s="73"/>
      <c r="I2" s="73"/>
      <c r="L2" s="28" t="s">
        <v>14</v>
      </c>
      <c r="M2" s="74" t="s">
        <v>29</v>
      </c>
      <c r="N2" s="75"/>
      <c r="O2" s="75"/>
      <c r="P2" s="76"/>
      <c r="Q2" s="28" t="s">
        <v>30</v>
      </c>
      <c r="R2" s="74" t="s">
        <v>31</v>
      </c>
      <c r="S2" s="76"/>
      <c r="T2" s="28" t="s">
        <v>32</v>
      </c>
      <c r="U2" s="29"/>
    </row>
    <row r="3" spans="1:21" ht="37.5" customHeight="1">
      <c r="A3" s="16"/>
      <c r="B3" s="78" t="s">
        <v>189</v>
      </c>
      <c r="C3" s="79"/>
      <c r="D3" s="79"/>
      <c r="E3" s="79"/>
      <c r="F3" s="79"/>
      <c r="G3" s="79"/>
      <c r="H3" s="79"/>
      <c r="I3" s="80"/>
      <c r="L3" s="30" t="s">
        <v>41</v>
      </c>
      <c r="M3" s="81" t="s">
        <v>173</v>
      </c>
      <c r="N3" s="82"/>
      <c r="O3" s="82"/>
      <c r="P3" s="83"/>
      <c r="Q3" s="31"/>
      <c r="R3" s="84"/>
      <c r="S3" s="85"/>
      <c r="T3" s="55" t="s">
        <v>199</v>
      </c>
      <c r="U3" s="29"/>
    </row>
    <row r="4" spans="1:21" ht="33" customHeight="1">
      <c r="A4" s="33" t="s">
        <v>41</v>
      </c>
      <c r="B4" s="114" t="s">
        <v>156</v>
      </c>
      <c r="C4" s="115"/>
      <c r="D4" s="115"/>
      <c r="E4" s="116"/>
      <c r="F4" s="117"/>
      <c r="G4" s="117"/>
      <c r="H4" s="117"/>
      <c r="I4" s="117"/>
      <c r="L4" s="30" t="s">
        <v>50</v>
      </c>
      <c r="M4" s="81" t="s">
        <v>174</v>
      </c>
      <c r="N4" s="82"/>
      <c r="O4" s="82"/>
      <c r="P4" s="83"/>
      <c r="Q4" s="31"/>
      <c r="R4" s="90"/>
      <c r="S4" s="91"/>
      <c r="T4" s="55" t="s">
        <v>199</v>
      </c>
      <c r="U4" s="29"/>
    </row>
    <row r="5" spans="1:21" ht="37.5" customHeight="1">
      <c r="A5" s="33" t="s">
        <v>50</v>
      </c>
      <c r="B5" s="119" t="s">
        <v>157</v>
      </c>
      <c r="C5" s="120"/>
      <c r="D5" s="120"/>
      <c r="E5" s="121"/>
      <c r="F5" s="122"/>
      <c r="G5" s="122"/>
      <c r="H5" s="122"/>
      <c r="I5" s="122"/>
      <c r="L5" s="30" t="s">
        <v>51</v>
      </c>
      <c r="M5" s="81" t="s">
        <v>175</v>
      </c>
      <c r="N5" s="82"/>
      <c r="O5" s="82"/>
      <c r="P5" s="83"/>
      <c r="Q5" s="31"/>
      <c r="R5" s="84"/>
      <c r="S5" s="85"/>
      <c r="T5" s="55" t="s">
        <v>199</v>
      </c>
      <c r="U5" s="29"/>
    </row>
    <row r="6" spans="1:21" ht="32.25" customHeight="1">
      <c r="A6" s="33" t="s">
        <v>51</v>
      </c>
      <c r="B6" s="119" t="s">
        <v>158</v>
      </c>
      <c r="C6" s="120"/>
      <c r="D6" s="120"/>
      <c r="E6" s="121"/>
      <c r="F6" s="117"/>
      <c r="G6" s="117"/>
      <c r="H6" s="117"/>
      <c r="I6" s="117"/>
      <c r="L6" s="30" t="s">
        <v>52</v>
      </c>
      <c r="M6" s="81" t="s">
        <v>176</v>
      </c>
      <c r="N6" s="82"/>
      <c r="O6" s="82"/>
      <c r="P6" s="83"/>
      <c r="Q6" s="31"/>
      <c r="R6" s="90"/>
      <c r="S6" s="91"/>
      <c r="T6" s="55" t="s">
        <v>199</v>
      </c>
      <c r="U6" s="29"/>
    </row>
    <row r="7" spans="1:21" ht="30.75" customHeight="1">
      <c r="A7" s="33" t="s">
        <v>52</v>
      </c>
      <c r="B7" s="118" t="s">
        <v>159</v>
      </c>
      <c r="C7" s="115"/>
      <c r="D7" s="115"/>
      <c r="E7" s="116"/>
      <c r="F7" s="117"/>
      <c r="G7" s="117"/>
      <c r="H7" s="117"/>
      <c r="I7" s="117"/>
      <c r="L7" s="123" t="s">
        <v>33</v>
      </c>
      <c r="M7" s="123"/>
      <c r="N7" s="123"/>
      <c r="O7" s="123"/>
      <c r="P7" s="123"/>
      <c r="Q7" s="123"/>
      <c r="R7" s="123"/>
      <c r="S7" s="123"/>
      <c r="T7" s="123"/>
    </row>
    <row r="8" spans="1:21" ht="33.75" customHeight="1">
      <c r="A8" s="33" t="s">
        <v>53</v>
      </c>
      <c r="B8" s="118" t="s">
        <v>160</v>
      </c>
      <c r="C8" s="115"/>
      <c r="D8" s="115"/>
      <c r="E8" s="116"/>
      <c r="F8" s="117"/>
      <c r="G8" s="117"/>
      <c r="H8" s="117"/>
      <c r="I8" s="117"/>
    </row>
    <row r="9" spans="1:21" ht="16.5">
      <c r="A9" s="33" t="s">
        <v>54</v>
      </c>
      <c r="B9" s="118" t="s">
        <v>161</v>
      </c>
      <c r="C9" s="115"/>
      <c r="D9" s="115"/>
      <c r="E9" s="116"/>
      <c r="F9" s="117"/>
      <c r="G9" s="117"/>
      <c r="H9" s="117"/>
      <c r="I9" s="117"/>
    </row>
    <row r="10" spans="1:21" ht="24" customHeight="1">
      <c r="A10" s="33" t="s">
        <v>55</v>
      </c>
      <c r="B10" s="118" t="s">
        <v>162</v>
      </c>
      <c r="C10" s="115"/>
      <c r="D10" s="115"/>
      <c r="E10" s="116"/>
      <c r="F10" s="117"/>
      <c r="G10" s="117"/>
      <c r="H10" s="117"/>
      <c r="I10" s="117"/>
    </row>
    <row r="11" spans="1:21" ht="16.5">
      <c r="A11" s="33" t="s">
        <v>56</v>
      </c>
      <c r="B11" s="118" t="s">
        <v>163</v>
      </c>
      <c r="C11" s="115"/>
      <c r="D11" s="115"/>
      <c r="E11" s="116"/>
      <c r="F11" s="117"/>
      <c r="G11" s="117"/>
      <c r="H11" s="117"/>
      <c r="I11" s="117"/>
    </row>
    <row r="12" spans="1:21" ht="16.5">
      <c r="A12" s="33" t="s">
        <v>57</v>
      </c>
      <c r="B12" s="118" t="s">
        <v>164</v>
      </c>
      <c r="C12" s="115"/>
      <c r="D12" s="115"/>
      <c r="E12" s="116"/>
      <c r="F12" s="117"/>
      <c r="G12" s="117"/>
      <c r="H12" s="117"/>
      <c r="I12" s="117"/>
    </row>
    <row r="13" spans="1:21" ht="16.5">
      <c r="A13" s="33" t="s">
        <v>58</v>
      </c>
      <c r="B13" s="118" t="s">
        <v>165</v>
      </c>
      <c r="C13" s="115"/>
      <c r="D13" s="115"/>
      <c r="E13" s="116"/>
      <c r="F13" s="117"/>
      <c r="G13" s="117"/>
      <c r="H13" s="117"/>
      <c r="I13" s="117"/>
    </row>
    <row r="14" spans="1:21" ht="16.5">
      <c r="A14" s="33" t="s">
        <v>59</v>
      </c>
      <c r="B14" s="118" t="s">
        <v>166</v>
      </c>
      <c r="C14" s="115"/>
      <c r="D14" s="115"/>
      <c r="E14" s="116"/>
      <c r="F14" s="117"/>
      <c r="G14" s="117"/>
      <c r="H14" s="117"/>
      <c r="I14" s="117"/>
    </row>
    <row r="15" spans="1:21" ht="16.5">
      <c r="A15" s="33" t="s">
        <v>60</v>
      </c>
      <c r="B15" s="118" t="s">
        <v>167</v>
      </c>
      <c r="C15" s="115"/>
      <c r="D15" s="115"/>
      <c r="E15" s="116"/>
      <c r="F15" s="117"/>
      <c r="G15" s="117"/>
      <c r="H15" s="117"/>
      <c r="I15" s="117"/>
    </row>
    <row r="16" spans="1:21" ht="34.5" customHeight="1">
      <c r="A16" s="33" t="s">
        <v>61</v>
      </c>
      <c r="B16" s="118" t="s">
        <v>168</v>
      </c>
      <c r="C16" s="115"/>
      <c r="D16" s="115"/>
      <c r="E16" s="116"/>
      <c r="F16" s="117"/>
      <c r="G16" s="117"/>
      <c r="H16" s="117"/>
      <c r="I16" s="117"/>
    </row>
    <row r="17" spans="1:9" ht="16.5">
      <c r="A17" s="33" t="s">
        <v>62</v>
      </c>
      <c r="B17" s="118" t="s">
        <v>169</v>
      </c>
      <c r="C17" s="115"/>
      <c r="D17" s="115"/>
      <c r="E17" s="116"/>
      <c r="F17" s="117"/>
      <c r="G17" s="117"/>
      <c r="H17" s="117"/>
      <c r="I17" s="117"/>
    </row>
    <row r="18" spans="1:9" ht="16.5">
      <c r="A18" s="33" t="s">
        <v>63</v>
      </c>
      <c r="B18" s="118" t="s">
        <v>170</v>
      </c>
      <c r="C18" s="115"/>
      <c r="D18" s="115"/>
      <c r="E18" s="116"/>
      <c r="F18" s="117"/>
      <c r="G18" s="117"/>
      <c r="H18" s="117"/>
      <c r="I18" s="117"/>
    </row>
    <row r="19" spans="1:9" ht="33.75" customHeight="1">
      <c r="A19" s="33" t="s">
        <v>64</v>
      </c>
      <c r="B19" s="118" t="s">
        <v>171</v>
      </c>
      <c r="C19" s="115"/>
      <c r="D19" s="115"/>
      <c r="E19" s="116"/>
      <c r="F19" s="117"/>
      <c r="G19" s="117"/>
      <c r="H19" s="117"/>
      <c r="I19" s="117"/>
    </row>
    <row r="20" spans="1:9" ht="36" customHeight="1">
      <c r="A20" s="33" t="s">
        <v>65</v>
      </c>
      <c r="B20" s="118" t="s">
        <v>172</v>
      </c>
      <c r="C20" s="115"/>
      <c r="D20" s="115"/>
      <c r="E20" s="116"/>
      <c r="F20" s="117"/>
      <c r="G20" s="117"/>
      <c r="H20" s="117"/>
      <c r="I20" s="117"/>
    </row>
  </sheetData>
  <mergeCells count="50">
    <mergeCell ref="B19:E19"/>
    <mergeCell ref="F19:I19"/>
    <mergeCell ref="B20:E20"/>
    <mergeCell ref="F20:I20"/>
    <mergeCell ref="B16:E16"/>
    <mergeCell ref="F16:I16"/>
    <mergeCell ref="B17:E17"/>
    <mergeCell ref="F17:I17"/>
    <mergeCell ref="B18:E18"/>
    <mergeCell ref="F18:I18"/>
    <mergeCell ref="B13:E13"/>
    <mergeCell ref="F13:I13"/>
    <mergeCell ref="B14:E14"/>
    <mergeCell ref="F14:I14"/>
    <mergeCell ref="B15:E15"/>
    <mergeCell ref="F15:I15"/>
    <mergeCell ref="B10:E10"/>
    <mergeCell ref="F10:I10"/>
    <mergeCell ref="B11:E11"/>
    <mergeCell ref="F11:I11"/>
    <mergeCell ref="B12:E12"/>
    <mergeCell ref="F12:I12"/>
    <mergeCell ref="B9:E9"/>
    <mergeCell ref="F9:I9"/>
    <mergeCell ref="B5:E5"/>
    <mergeCell ref="F5:I5"/>
    <mergeCell ref="M5:P5"/>
    <mergeCell ref="B7:E7"/>
    <mergeCell ref="F7:I7"/>
    <mergeCell ref="L7:T7"/>
    <mergeCell ref="B8:E8"/>
    <mergeCell ref="F8:I8"/>
    <mergeCell ref="R5:S5"/>
    <mergeCell ref="B6:E6"/>
    <mergeCell ref="F6:I6"/>
    <mergeCell ref="M6:P6"/>
    <mergeCell ref="R6:S6"/>
    <mergeCell ref="B3:I3"/>
    <mergeCell ref="M3:P3"/>
    <mergeCell ref="R3:S3"/>
    <mergeCell ref="B4:E4"/>
    <mergeCell ref="F4:I4"/>
    <mergeCell ref="M4:P4"/>
    <mergeCell ref="R4:S4"/>
    <mergeCell ref="L1:U1"/>
    <mergeCell ref="B2:E2"/>
    <mergeCell ref="F2:I2"/>
    <mergeCell ref="M2:P2"/>
    <mergeCell ref="R2:S2"/>
    <mergeCell ref="A1:I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PAKIET 1</vt:lpstr>
      <vt:lpstr>PAKIET 1 ANALIZATOR</vt:lpstr>
      <vt:lpstr>PAKIET 2</vt:lpstr>
      <vt:lpstr>PAKIET 2 ANALIZATOR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Agnieszka Chowańska</dc:creator>
  <cp:lastModifiedBy>Agnieszka Chowańska</cp:lastModifiedBy>
  <dcterms:created xsi:type="dcterms:W3CDTF">2022-11-29T08:08:54Z</dcterms:created>
  <dcterms:modified xsi:type="dcterms:W3CDTF">2024-06-05T06:11:55Z</dcterms:modified>
</cp:coreProperties>
</file>