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88" activeTab="0"/>
  </bookViews>
  <sheets>
    <sheet name="Kalkulator UMIG Oleśnica" sheetId="1" r:id="rId1"/>
  </sheets>
  <definedNames>
    <definedName name="Excel_BuiltIn_Print_Area_1">'Kalkulator UMIG Oleśnica'!$A$1:$H$219</definedName>
    <definedName name="Excel_BuiltIn_Print_Area_1_1">'Kalkulator UMIG Oleśnica'!$A$1:$H$211</definedName>
    <definedName name="Excel_BuiltIn_Print_Area_1_1_1">'Kalkulator UMIG Oleśnica'!$A$1:$H$127</definedName>
    <definedName name="Excel_BuiltIn_Print_Area_1_1_11">'Kalkulator UMIG Oleśnica'!$A$1:$H$128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2">#REF!</definedName>
    <definedName name="Excel_BuiltIn_Print_Area_2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">#REF!</definedName>
    <definedName name="Excel_BuiltIn_Print_Area_3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0">'Kalkulator UMIG Oleśnica'!$A$1:$I$218</definedName>
  </definedNames>
  <calcPr fullCalcOnLoad="1"/>
</workbook>
</file>

<file path=xl/sharedStrings.xml><?xml version="1.0" encoding="utf-8"?>
<sst xmlns="http://schemas.openxmlformats.org/spreadsheetml/2006/main" count="38" uniqueCount="37">
  <si>
    <t>Uwaga : Proszę wypełnić wyłącznie oznaczone niebieskie pola</t>
  </si>
  <si>
    <t>Nazwa Banku</t>
  </si>
  <si>
    <t>Oprocentowanie %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</si>
  <si>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</si>
  <si>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</si>
  <si>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</si>
  <si>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</si>
  <si>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</si>
  <si>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</si>
  <si>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</si>
  <si>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</si>
  <si>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</si>
  <si>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2023</t>
  </si>
  <si>
    <t>RAZEM ROK 2024</t>
  </si>
  <si>
    <t>RAZEM ROK 2025</t>
  </si>
  <si>
    <t>RAZEM ROK 2026</t>
  </si>
  <si>
    <t>RAZEM ROK 2027</t>
  </si>
  <si>
    <t>RAZEM ROK 2028</t>
  </si>
  <si>
    <t>RAZEM ROK 2029</t>
  </si>
  <si>
    <t>RAZEM ROK 2030</t>
  </si>
  <si>
    <t>RAZEM ROK 2031</t>
  </si>
  <si>
    <t>CENA KREDYTU (odsetki)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</si>
  <si>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</si>
  <si>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</si>
  <si>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</si>
  <si>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</si>
  <si>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</si>
  <si>
    <t xml:space="preserve">     Kalkulator dla wyliczenia kwoty odsetek od kredytu bankowego  w  2023 rok  w wysokości 7.000.000,00 zł</t>
  </si>
  <si>
    <t>,</t>
  </si>
  <si>
    <t>Uwaga: Oprocentowanie przy stawce  WIBOR 3M na dzień 16.05.2023 (6,90%) + marża banku (%)</t>
  </si>
  <si>
    <t>RAZEM ROK 2038</t>
  </si>
  <si>
    <t>RAZEM ROK 2032</t>
  </si>
  <si>
    <t>RAZEM ROK 2033</t>
  </si>
  <si>
    <t>RAZEM ROK 2034</t>
  </si>
  <si>
    <t>RAZEM ROK 2035</t>
  </si>
  <si>
    <t>RAZEM ROK 2036</t>
  </si>
  <si>
    <t>RAZEM ROK 2037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</si>
</sst>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000"/>
    <numFmt numFmtId="166" formatCode="dd/mm/yyyy"/>
    <numFmt numFmtId="167" formatCode="mmm/yyyy"/>
  </numFmts>
  <fonts count="43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indent="1"/>
    </xf>
    <xf numFmtId="164" fontId="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2" fillId="35" borderId="19" xfId="0" applyNumberFormat="1" applyFont="1" applyFill="1" applyBorder="1" applyAlignment="1">
      <alignment horizontal="right"/>
    </xf>
    <xf numFmtId="4" fontId="0" fillId="35" borderId="19" xfId="0" applyNumberFormat="1" applyFill="1" applyBorder="1" applyAlignment="1">
      <alignment/>
    </xf>
    <xf numFmtId="10" fontId="0" fillId="35" borderId="20" xfId="0" applyNumberFormat="1" applyFill="1" applyBorder="1" applyAlignment="1">
      <alignment horizontal="center"/>
    </xf>
    <xf numFmtId="164" fontId="2" fillId="35" borderId="2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 horizontal="right"/>
    </xf>
    <xf numFmtId="10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216</xdr:row>
      <xdr:rowOff>57150</xdr:rowOff>
    </xdr:from>
    <xdr:to>
      <xdr:col>7</xdr:col>
      <xdr:colOff>876300</xdr:colOff>
      <xdr:row>216</xdr:row>
      <xdr:rowOff>57150</xdr:rowOff>
    </xdr:to>
    <xdr:sp>
      <xdr:nvSpPr>
        <xdr:cNvPr id="1" name="Line 1"/>
        <xdr:cNvSpPr>
          <a:spLocks/>
        </xdr:cNvSpPr>
      </xdr:nvSpPr>
      <xdr:spPr>
        <a:xfrm>
          <a:off x="2676525" y="59788425"/>
          <a:ext cx="394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SheetLayoutView="100" zoomScalePageLayoutView="0" workbookViewId="0" topLeftCell="A1">
      <selection activeCell="C3" sqref="C3:H3"/>
    </sheetView>
  </sheetViews>
  <sheetFormatPr defaultColWidth="11.7109375" defaultRowHeight="10.5" customHeight="1"/>
  <cols>
    <col min="1" max="1" width="8.8515625" style="0" customWidth="1"/>
    <col min="2" max="2" width="14.57421875" style="1" customWidth="1"/>
    <col min="3" max="3" width="14.00390625" style="0" customWidth="1"/>
    <col min="4" max="4" width="7.140625" style="0" customWidth="1"/>
    <col min="5" max="5" width="16.57421875" style="2" customWidth="1"/>
    <col min="6" max="6" width="15.28125" style="0" customWidth="1"/>
    <col min="7" max="7" width="9.7109375" style="0" customWidth="1"/>
    <col min="8" max="8" width="18.57421875" style="3" customWidth="1"/>
    <col min="9" max="9" width="3.7109375" style="3" customWidth="1"/>
    <col min="10" max="10" width="40.421875" style="4" customWidth="1"/>
  </cols>
  <sheetData>
    <row r="1" spans="1:9" ht="32.25" customHeight="1">
      <c r="A1" s="65" t="s">
        <v>27</v>
      </c>
      <c r="B1" s="65"/>
      <c r="C1" s="65"/>
      <c r="D1" s="65"/>
      <c r="E1" s="65"/>
      <c r="F1" s="65"/>
      <c r="G1" s="65"/>
      <c r="H1" s="65"/>
      <c r="I1" s="5"/>
    </row>
    <row r="2" spans="1:8" ht="17.25" customHeight="1">
      <c r="A2" s="68" t="s">
        <v>0</v>
      </c>
      <c r="B2" s="68"/>
      <c r="C2" s="68"/>
      <c r="D2" s="68"/>
      <c r="E2" s="68"/>
      <c r="F2" s="68"/>
      <c r="G2" s="68"/>
      <c r="H2" s="68"/>
    </row>
    <row r="3" spans="1:8" ht="35.25" customHeight="1">
      <c r="A3" s="69" t="s">
        <v>1</v>
      </c>
      <c r="B3" s="69"/>
      <c r="C3" s="70"/>
      <c r="D3" s="70"/>
      <c r="E3" s="70"/>
      <c r="F3" s="70"/>
      <c r="G3" s="70"/>
      <c r="H3" s="70"/>
    </row>
    <row r="4" spans="1:8" ht="18" customHeight="1">
      <c r="A4" s="6"/>
      <c r="B4" s="7"/>
      <c r="C4" s="8"/>
      <c r="D4" s="5"/>
      <c r="E4" s="5"/>
      <c r="F4" s="5"/>
      <c r="G4" s="5"/>
      <c r="H4" s="5"/>
    </row>
    <row r="5" spans="1:9" ht="16.5" customHeight="1">
      <c r="A5" s="69" t="s">
        <v>2</v>
      </c>
      <c r="B5" s="69"/>
      <c r="C5" s="9">
        <v>0</v>
      </c>
      <c r="D5" s="5"/>
      <c r="E5" s="69"/>
      <c r="F5" s="69"/>
      <c r="G5" s="10"/>
      <c r="H5" s="11"/>
      <c r="I5" s="5"/>
    </row>
    <row r="6" spans="1:8" ht="12.75" customHeight="1">
      <c r="A6" s="12" t="s">
        <v>29</v>
      </c>
      <c r="B6" s="5"/>
      <c r="C6" s="8"/>
      <c r="D6" s="5"/>
      <c r="E6" s="5"/>
      <c r="F6" s="5"/>
      <c r="G6" s="5"/>
      <c r="H6" s="5"/>
    </row>
    <row r="7" spans="2:11" ht="15.75" customHeight="1">
      <c r="B7" s="5"/>
      <c r="C7" s="8"/>
      <c r="D7" s="5"/>
      <c r="E7" s="5"/>
      <c r="F7" s="5"/>
      <c r="G7" s="5"/>
      <c r="H7" s="5"/>
      <c r="I7" s="13"/>
      <c r="J7" s="14"/>
      <c r="K7" s="15"/>
    </row>
    <row r="8" spans="1:9" ht="27" customHeight="1">
      <c r="A8" s="65" t="s">
        <v>27</v>
      </c>
      <c r="B8" s="65"/>
      <c r="C8" s="65"/>
      <c r="D8" s="65"/>
      <c r="E8" s="65"/>
      <c r="F8" s="65"/>
      <c r="G8" s="65"/>
      <c r="H8" s="65"/>
      <c r="I8" s="16"/>
    </row>
    <row r="9" ht="9" customHeight="1"/>
    <row r="10" spans="1:11" ht="15.75" customHeight="1">
      <c r="A10" s="66" t="s">
        <v>3</v>
      </c>
      <c r="B10" s="72" t="s">
        <v>4</v>
      </c>
      <c r="C10" s="72"/>
      <c r="D10" s="66" t="s">
        <v>5</v>
      </c>
      <c r="E10" s="67" t="s">
        <v>6</v>
      </c>
      <c r="F10" s="66" t="s">
        <v>7</v>
      </c>
      <c r="G10" s="66" t="s">
        <v>8</v>
      </c>
      <c r="H10" s="73" t="s">
        <v>9</v>
      </c>
      <c r="I10" s="13"/>
      <c r="J10" s="14"/>
      <c r="K10" s="15"/>
    </row>
    <row r="11" spans="1:11" ht="21" customHeight="1">
      <c r="A11" s="66"/>
      <c r="B11" s="18" t="s">
        <v>10</v>
      </c>
      <c r="C11" s="17" t="s">
        <v>11</v>
      </c>
      <c r="D11" s="66"/>
      <c r="E11" s="67"/>
      <c r="F11" s="66"/>
      <c r="G11" s="66"/>
      <c r="H11" s="73"/>
      <c r="I11" s="13"/>
      <c r="J11" s="14"/>
      <c r="K11" s="15"/>
    </row>
    <row r="12" spans="1:11" ht="9" customHeight="1" thickTop="1">
      <c r="A12" s="19">
        <v>1</v>
      </c>
      <c r="B12" s="19">
        <v>2</v>
      </c>
      <c r="C12" s="19">
        <v>3</v>
      </c>
      <c r="D12" s="19">
        <v>4</v>
      </c>
      <c r="E12" s="20">
        <v>5</v>
      </c>
      <c r="F12" s="19">
        <v>6</v>
      </c>
      <c r="G12" s="19">
        <v>7</v>
      </c>
      <c r="H12" s="19">
        <v>8</v>
      </c>
      <c r="I12" s="13"/>
      <c r="J12" s="14"/>
      <c r="K12" s="15"/>
    </row>
    <row r="13" spans="1:9" ht="21" customHeight="1">
      <c r="A13" s="21">
        <v>2023</v>
      </c>
      <c r="B13" s="22">
        <v>45108</v>
      </c>
      <c r="C13" s="22">
        <v>45138</v>
      </c>
      <c r="D13" s="21">
        <v>31</v>
      </c>
      <c r="E13" s="23"/>
      <c r="F13" s="24">
        <v>7000000</v>
      </c>
      <c r="G13" s="25">
        <f>C5</f>
        <v>0</v>
      </c>
      <c r="H13" s="26">
        <f aca="true" t="shared" si="0" ref="H13:H18">(D13*F13*G13)/365</f>
        <v>0</v>
      </c>
      <c r="I13" s="16"/>
    </row>
    <row r="14" spans="1:9" ht="21" customHeight="1">
      <c r="A14" s="21">
        <v>2023</v>
      </c>
      <c r="B14" s="22">
        <v>45139</v>
      </c>
      <c r="C14" s="22">
        <v>45169</v>
      </c>
      <c r="D14" s="21">
        <v>31</v>
      </c>
      <c r="E14" s="23"/>
      <c r="F14" s="24">
        <f>F13-E13</f>
        <v>7000000</v>
      </c>
      <c r="G14" s="25">
        <f aca="true" t="shared" si="1" ref="G14:G72">G13</f>
        <v>0</v>
      </c>
      <c r="H14" s="26">
        <f t="shared" si="0"/>
        <v>0</v>
      </c>
      <c r="I14" s="16"/>
    </row>
    <row r="15" spans="1:9" ht="21" customHeight="1">
      <c r="A15" s="21">
        <v>2023</v>
      </c>
      <c r="B15" s="22">
        <v>45170</v>
      </c>
      <c r="C15" s="22">
        <v>45199</v>
      </c>
      <c r="D15" s="21">
        <v>30</v>
      </c>
      <c r="E15" s="23"/>
      <c r="F15" s="24">
        <f>F14-E14</f>
        <v>7000000</v>
      </c>
      <c r="G15" s="25">
        <f t="shared" si="1"/>
        <v>0</v>
      </c>
      <c r="H15" s="26">
        <f t="shared" si="0"/>
        <v>0</v>
      </c>
      <c r="I15" s="16"/>
    </row>
    <row r="16" spans="1:9" ht="21" customHeight="1">
      <c r="A16" s="21">
        <v>2023</v>
      </c>
      <c r="B16" s="22">
        <v>45200</v>
      </c>
      <c r="C16" s="22">
        <v>45230</v>
      </c>
      <c r="D16" s="21">
        <v>31</v>
      </c>
      <c r="E16" s="23"/>
      <c r="F16" s="24">
        <f>F15-E15</f>
        <v>7000000</v>
      </c>
      <c r="G16" s="25">
        <f t="shared" si="1"/>
        <v>0</v>
      </c>
      <c r="H16" s="26">
        <f t="shared" si="0"/>
        <v>0</v>
      </c>
      <c r="I16" s="27"/>
    </row>
    <row r="17" spans="1:9" ht="21" customHeight="1">
      <c r="A17" s="21">
        <v>2023</v>
      </c>
      <c r="B17" s="22">
        <v>45231</v>
      </c>
      <c r="C17" s="22">
        <v>45260</v>
      </c>
      <c r="D17" s="21">
        <v>30</v>
      </c>
      <c r="E17" s="23"/>
      <c r="F17" s="24">
        <f>F16-E16</f>
        <v>7000000</v>
      </c>
      <c r="G17" s="25">
        <f t="shared" si="1"/>
        <v>0</v>
      </c>
      <c r="H17" s="26">
        <f t="shared" si="0"/>
        <v>0</v>
      </c>
      <c r="I17" s="27"/>
    </row>
    <row r="18" spans="1:9" ht="21" customHeight="1" thickBot="1">
      <c r="A18" s="21">
        <v>2023</v>
      </c>
      <c r="B18" s="22">
        <v>45261</v>
      </c>
      <c r="C18" s="22">
        <v>45291</v>
      </c>
      <c r="D18" s="21">
        <v>31</v>
      </c>
      <c r="E18" s="23"/>
      <c r="F18" s="24">
        <f>F17-E17</f>
        <v>7000000</v>
      </c>
      <c r="G18" s="42">
        <f t="shared" si="1"/>
        <v>0</v>
      </c>
      <c r="H18" s="26">
        <f t="shared" si="0"/>
        <v>0</v>
      </c>
      <c r="I18" s="16"/>
    </row>
    <row r="19" spans="1:9" ht="21" customHeight="1" thickBot="1">
      <c r="A19" s="74" t="s">
        <v>12</v>
      </c>
      <c r="B19" s="75"/>
      <c r="C19" s="76"/>
      <c r="D19" s="28">
        <f>SUM(D13:D18)</f>
        <v>184</v>
      </c>
      <c r="E19" s="29">
        <f>SUM(E13:E18)</f>
        <v>0</v>
      </c>
      <c r="F19" s="55"/>
      <c r="G19" s="42">
        <f t="shared" si="1"/>
        <v>0</v>
      </c>
      <c r="H19" s="56">
        <f>SUM(H13:H18)</f>
        <v>0</v>
      </c>
      <c r="I19" s="16"/>
    </row>
    <row r="20" spans="1:9" ht="21" customHeight="1">
      <c r="A20" s="21">
        <v>2024</v>
      </c>
      <c r="B20" s="22">
        <v>45292</v>
      </c>
      <c r="C20" s="22">
        <v>45322</v>
      </c>
      <c r="D20" s="21">
        <v>31</v>
      </c>
      <c r="E20" s="23"/>
      <c r="F20" s="24">
        <f>F18-E18</f>
        <v>7000000</v>
      </c>
      <c r="G20" s="54">
        <f t="shared" si="1"/>
        <v>0</v>
      </c>
      <c r="H20" s="26">
        <f>(D20*F20*G20)/366</f>
        <v>0</v>
      </c>
      <c r="I20" s="16"/>
    </row>
    <row r="21" spans="1:9" ht="21" customHeight="1">
      <c r="A21" s="21">
        <v>2024</v>
      </c>
      <c r="B21" s="22">
        <v>45323</v>
      </c>
      <c r="C21" s="22">
        <v>45351</v>
      </c>
      <c r="D21" s="21">
        <v>29</v>
      </c>
      <c r="E21" s="23"/>
      <c r="F21" s="24">
        <f aca="true" t="shared" si="2" ref="F21:F31">F20-E20</f>
        <v>7000000</v>
      </c>
      <c r="G21" s="25">
        <f t="shared" si="1"/>
        <v>0</v>
      </c>
      <c r="H21" s="26">
        <f aca="true" t="shared" si="3" ref="H21:H31">(D21*F21*G21)/366</f>
        <v>0</v>
      </c>
      <c r="I21" s="16"/>
    </row>
    <row r="22" spans="1:9" ht="21" customHeight="1">
      <c r="A22" s="21">
        <v>2024</v>
      </c>
      <c r="B22" s="22">
        <v>45352</v>
      </c>
      <c r="C22" s="22">
        <v>45382</v>
      </c>
      <c r="D22" s="21">
        <v>31</v>
      </c>
      <c r="E22" s="23">
        <v>75000</v>
      </c>
      <c r="F22" s="24">
        <f t="shared" si="2"/>
        <v>7000000</v>
      </c>
      <c r="G22" s="25">
        <f t="shared" si="1"/>
        <v>0</v>
      </c>
      <c r="H22" s="26">
        <f t="shared" si="3"/>
        <v>0</v>
      </c>
      <c r="I22" s="16"/>
    </row>
    <row r="23" spans="1:9" ht="21" customHeight="1">
      <c r="A23" s="21">
        <v>2024</v>
      </c>
      <c r="B23" s="22">
        <v>45383</v>
      </c>
      <c r="C23" s="22">
        <v>45412</v>
      </c>
      <c r="D23" s="21">
        <v>30</v>
      </c>
      <c r="E23" s="23"/>
      <c r="F23" s="24">
        <f t="shared" si="2"/>
        <v>6925000</v>
      </c>
      <c r="G23" s="25">
        <f t="shared" si="1"/>
        <v>0</v>
      </c>
      <c r="H23" s="26">
        <f t="shared" si="3"/>
        <v>0</v>
      </c>
      <c r="I23" s="16"/>
    </row>
    <row r="24" spans="1:9" ht="21" customHeight="1">
      <c r="A24" s="21">
        <v>2024</v>
      </c>
      <c r="B24" s="22">
        <v>45413</v>
      </c>
      <c r="C24" s="22">
        <v>45443</v>
      </c>
      <c r="D24" s="21">
        <v>31</v>
      </c>
      <c r="E24" s="23"/>
      <c r="F24" s="24">
        <f t="shared" si="2"/>
        <v>6925000</v>
      </c>
      <c r="G24" s="25">
        <f t="shared" si="1"/>
        <v>0</v>
      </c>
      <c r="H24" s="26">
        <f t="shared" si="3"/>
        <v>0</v>
      </c>
      <c r="I24" s="16"/>
    </row>
    <row r="25" spans="1:9" ht="21" customHeight="1">
      <c r="A25" s="21">
        <v>2024</v>
      </c>
      <c r="B25" s="22">
        <v>45444</v>
      </c>
      <c r="C25" s="22">
        <v>45473</v>
      </c>
      <c r="D25" s="21">
        <v>30</v>
      </c>
      <c r="E25" s="23"/>
      <c r="F25" s="24">
        <f t="shared" si="2"/>
        <v>6925000</v>
      </c>
      <c r="G25" s="25">
        <f t="shared" si="1"/>
        <v>0</v>
      </c>
      <c r="H25" s="26">
        <f t="shared" si="3"/>
        <v>0</v>
      </c>
      <c r="I25" s="16"/>
    </row>
    <row r="26" spans="1:9" ht="21" customHeight="1">
      <c r="A26" s="21">
        <v>2024</v>
      </c>
      <c r="B26" s="22">
        <v>45474</v>
      </c>
      <c r="C26" s="22">
        <v>45504</v>
      </c>
      <c r="D26" s="21">
        <v>31</v>
      </c>
      <c r="E26" s="23"/>
      <c r="F26" s="24">
        <f t="shared" si="2"/>
        <v>6925000</v>
      </c>
      <c r="G26" s="25">
        <f t="shared" si="1"/>
        <v>0</v>
      </c>
      <c r="H26" s="26">
        <f t="shared" si="3"/>
        <v>0</v>
      </c>
      <c r="I26" s="16"/>
    </row>
    <row r="27" spans="1:9" ht="21" customHeight="1">
      <c r="A27" s="21">
        <v>2024</v>
      </c>
      <c r="B27" s="22">
        <v>45505</v>
      </c>
      <c r="C27" s="22">
        <v>45535</v>
      </c>
      <c r="D27" s="21">
        <v>31</v>
      </c>
      <c r="E27" s="23"/>
      <c r="F27" s="24">
        <f t="shared" si="2"/>
        <v>6925000</v>
      </c>
      <c r="G27" s="25">
        <f t="shared" si="1"/>
        <v>0</v>
      </c>
      <c r="H27" s="26">
        <f t="shared" si="3"/>
        <v>0</v>
      </c>
      <c r="I27" s="16"/>
    </row>
    <row r="28" spans="1:9" ht="21" customHeight="1">
      <c r="A28" s="21">
        <v>2024</v>
      </c>
      <c r="B28" s="22">
        <v>45536</v>
      </c>
      <c r="C28" s="22">
        <v>45565</v>
      </c>
      <c r="D28" s="21">
        <v>30</v>
      </c>
      <c r="E28" s="23"/>
      <c r="F28" s="24">
        <f t="shared" si="2"/>
        <v>6925000</v>
      </c>
      <c r="G28" s="25">
        <f t="shared" si="1"/>
        <v>0</v>
      </c>
      <c r="H28" s="26">
        <f t="shared" si="3"/>
        <v>0</v>
      </c>
      <c r="I28" s="16"/>
    </row>
    <row r="29" spans="1:9" ht="21" customHeight="1">
      <c r="A29" s="21">
        <v>2024</v>
      </c>
      <c r="B29" s="22">
        <v>45566</v>
      </c>
      <c r="C29" s="22">
        <v>45596</v>
      </c>
      <c r="D29" s="21">
        <v>31</v>
      </c>
      <c r="E29" s="23">
        <v>75000</v>
      </c>
      <c r="F29" s="24">
        <f t="shared" si="2"/>
        <v>6925000</v>
      </c>
      <c r="G29" s="25">
        <f t="shared" si="1"/>
        <v>0</v>
      </c>
      <c r="H29" s="26">
        <f t="shared" si="3"/>
        <v>0</v>
      </c>
      <c r="I29" s="27"/>
    </row>
    <row r="30" spans="1:9" ht="21" customHeight="1">
      <c r="A30" s="21">
        <v>2024</v>
      </c>
      <c r="B30" s="22">
        <v>45597</v>
      </c>
      <c r="C30" s="22">
        <v>45626</v>
      </c>
      <c r="D30" s="21">
        <v>30</v>
      </c>
      <c r="E30" s="23"/>
      <c r="F30" s="24">
        <f t="shared" si="2"/>
        <v>6850000</v>
      </c>
      <c r="G30" s="25">
        <f t="shared" si="1"/>
        <v>0</v>
      </c>
      <c r="H30" s="26">
        <f t="shared" si="3"/>
        <v>0</v>
      </c>
      <c r="I30" s="27"/>
    </row>
    <row r="31" spans="1:9" ht="21" customHeight="1" thickBot="1">
      <c r="A31" s="21">
        <v>2024</v>
      </c>
      <c r="B31" s="22">
        <v>45627</v>
      </c>
      <c r="C31" s="22">
        <v>45657</v>
      </c>
      <c r="D31" s="21">
        <v>31</v>
      </c>
      <c r="E31" s="23"/>
      <c r="F31" s="24">
        <f t="shared" si="2"/>
        <v>6850000</v>
      </c>
      <c r="G31" s="25">
        <f t="shared" si="1"/>
        <v>0</v>
      </c>
      <c r="H31" s="26">
        <f t="shared" si="3"/>
        <v>0</v>
      </c>
      <c r="I31" s="16"/>
    </row>
    <row r="32" spans="1:9" ht="21" customHeight="1" thickBot="1">
      <c r="A32" s="64" t="s">
        <v>13</v>
      </c>
      <c r="B32" s="64"/>
      <c r="C32" s="64"/>
      <c r="D32" s="28">
        <f>SUM(D20:D31)</f>
        <v>366</v>
      </c>
      <c r="E32" s="29">
        <f>SUM(E20:E31)</f>
        <v>150000</v>
      </c>
      <c r="F32" s="30"/>
      <c r="G32" s="25">
        <f t="shared" si="1"/>
        <v>0</v>
      </c>
      <c r="H32" s="32">
        <f>SUM(H20:H31)</f>
        <v>0</v>
      </c>
      <c r="I32" s="16"/>
    </row>
    <row r="33" spans="1:9" ht="21" customHeight="1">
      <c r="A33" s="21">
        <v>2025</v>
      </c>
      <c r="B33" s="22">
        <v>45658</v>
      </c>
      <c r="C33" s="22">
        <v>45688</v>
      </c>
      <c r="D33" s="21">
        <v>31</v>
      </c>
      <c r="E33" s="23"/>
      <c r="F33" s="24">
        <f>F31-E31</f>
        <v>6850000</v>
      </c>
      <c r="G33" s="25">
        <f t="shared" si="1"/>
        <v>0</v>
      </c>
      <c r="H33" s="26">
        <f>(D33*F33*G33)/365</f>
        <v>0</v>
      </c>
      <c r="I33" s="16"/>
    </row>
    <row r="34" spans="1:9" ht="21" customHeight="1">
      <c r="A34" s="21">
        <v>2025</v>
      </c>
      <c r="B34" s="22">
        <v>45689</v>
      </c>
      <c r="C34" s="22">
        <v>45716</v>
      </c>
      <c r="D34" s="21">
        <v>28</v>
      </c>
      <c r="E34" s="23"/>
      <c r="F34" s="24">
        <f aca="true" t="shared" si="4" ref="F34:F44">F33-E33</f>
        <v>6850000</v>
      </c>
      <c r="G34" s="25">
        <f t="shared" si="1"/>
        <v>0</v>
      </c>
      <c r="H34" s="26">
        <f aca="true" t="shared" si="5" ref="H34:H44">(D34*F34*G34)/365</f>
        <v>0</v>
      </c>
      <c r="I34" s="16"/>
    </row>
    <row r="35" spans="1:9" ht="21" customHeight="1">
      <c r="A35" s="21">
        <v>2025</v>
      </c>
      <c r="B35" s="22">
        <v>45717</v>
      </c>
      <c r="C35" s="22">
        <v>45747</v>
      </c>
      <c r="D35" s="21">
        <v>31</v>
      </c>
      <c r="E35" s="23">
        <v>100000</v>
      </c>
      <c r="F35" s="24">
        <f t="shared" si="4"/>
        <v>6850000</v>
      </c>
      <c r="G35" s="25">
        <f t="shared" si="1"/>
        <v>0</v>
      </c>
      <c r="H35" s="26">
        <f t="shared" si="5"/>
        <v>0</v>
      </c>
      <c r="I35" s="16"/>
    </row>
    <row r="36" spans="1:9" ht="21" customHeight="1">
      <c r="A36" s="21">
        <v>2025</v>
      </c>
      <c r="B36" s="22">
        <v>45748</v>
      </c>
      <c r="C36" s="22">
        <v>45777</v>
      </c>
      <c r="D36" s="21">
        <v>30</v>
      </c>
      <c r="E36" s="23"/>
      <c r="F36" s="24">
        <f t="shared" si="4"/>
        <v>6750000</v>
      </c>
      <c r="G36" s="25">
        <f t="shared" si="1"/>
        <v>0</v>
      </c>
      <c r="H36" s="26">
        <f t="shared" si="5"/>
        <v>0</v>
      </c>
      <c r="I36" s="16"/>
    </row>
    <row r="37" spans="1:9" ht="21" customHeight="1">
      <c r="A37" s="21">
        <v>2025</v>
      </c>
      <c r="B37" s="22">
        <v>45778</v>
      </c>
      <c r="C37" s="22">
        <v>45808</v>
      </c>
      <c r="D37" s="21">
        <v>31</v>
      </c>
      <c r="E37" s="23"/>
      <c r="F37" s="24">
        <f t="shared" si="4"/>
        <v>6750000</v>
      </c>
      <c r="G37" s="25">
        <f t="shared" si="1"/>
        <v>0</v>
      </c>
      <c r="H37" s="26">
        <f t="shared" si="5"/>
        <v>0</v>
      </c>
      <c r="I37" s="16"/>
    </row>
    <row r="38" spans="1:9" ht="21" customHeight="1">
      <c r="A38" s="21">
        <v>2025</v>
      </c>
      <c r="B38" s="22">
        <v>45809</v>
      </c>
      <c r="C38" s="22">
        <v>45838</v>
      </c>
      <c r="D38" s="21">
        <v>30</v>
      </c>
      <c r="E38" s="23">
        <v>100000</v>
      </c>
      <c r="F38" s="24">
        <f t="shared" si="4"/>
        <v>6750000</v>
      </c>
      <c r="G38" s="25">
        <f t="shared" si="1"/>
        <v>0</v>
      </c>
      <c r="H38" s="26">
        <f t="shared" si="5"/>
        <v>0</v>
      </c>
      <c r="I38" s="16"/>
    </row>
    <row r="39" spans="1:9" ht="21" customHeight="1">
      <c r="A39" s="21">
        <v>2025</v>
      </c>
      <c r="B39" s="22">
        <v>45839</v>
      </c>
      <c r="C39" s="22">
        <v>45869</v>
      </c>
      <c r="D39" s="21">
        <v>31</v>
      </c>
      <c r="E39" s="23">
        <v>80168</v>
      </c>
      <c r="F39" s="24">
        <f t="shared" si="4"/>
        <v>6650000</v>
      </c>
      <c r="G39" s="25">
        <f t="shared" si="1"/>
        <v>0</v>
      </c>
      <c r="H39" s="26">
        <f t="shared" si="5"/>
        <v>0</v>
      </c>
      <c r="I39" s="16"/>
    </row>
    <row r="40" spans="1:9" ht="21" customHeight="1">
      <c r="A40" s="21">
        <v>2025</v>
      </c>
      <c r="B40" s="22">
        <v>45870</v>
      </c>
      <c r="C40" s="22">
        <v>45900</v>
      </c>
      <c r="D40" s="21">
        <v>31</v>
      </c>
      <c r="E40" s="23"/>
      <c r="F40" s="24">
        <f t="shared" si="4"/>
        <v>6569832</v>
      </c>
      <c r="G40" s="25">
        <f t="shared" si="1"/>
        <v>0</v>
      </c>
      <c r="H40" s="26">
        <f t="shared" si="5"/>
        <v>0</v>
      </c>
      <c r="I40" s="16"/>
    </row>
    <row r="41" spans="1:9" ht="21" customHeight="1">
      <c r="A41" s="21">
        <v>2025</v>
      </c>
      <c r="B41" s="22">
        <v>45901</v>
      </c>
      <c r="C41" s="22">
        <v>45930</v>
      </c>
      <c r="D41" s="21">
        <v>30</v>
      </c>
      <c r="E41" s="23"/>
      <c r="F41" s="24">
        <f t="shared" si="4"/>
        <v>6569832</v>
      </c>
      <c r="G41" s="25">
        <f t="shared" si="1"/>
        <v>0</v>
      </c>
      <c r="H41" s="26">
        <f t="shared" si="5"/>
        <v>0</v>
      </c>
      <c r="I41" s="16"/>
    </row>
    <row r="42" spans="1:9" ht="21" customHeight="1">
      <c r="A42" s="21">
        <v>2025</v>
      </c>
      <c r="B42" s="22">
        <v>45931</v>
      </c>
      <c r="C42" s="22">
        <v>45961</v>
      </c>
      <c r="D42" s="21">
        <v>31</v>
      </c>
      <c r="E42" s="23">
        <v>100000</v>
      </c>
      <c r="F42" s="24">
        <f t="shared" si="4"/>
        <v>6569832</v>
      </c>
      <c r="G42" s="25">
        <f t="shared" si="1"/>
        <v>0</v>
      </c>
      <c r="H42" s="26">
        <f t="shared" si="5"/>
        <v>0</v>
      </c>
      <c r="I42" s="27"/>
    </row>
    <row r="43" spans="1:9" ht="21" customHeight="1">
      <c r="A43" s="21">
        <v>2025</v>
      </c>
      <c r="B43" s="22">
        <v>45962</v>
      </c>
      <c r="C43" s="22">
        <v>45991</v>
      </c>
      <c r="D43" s="21">
        <v>30</v>
      </c>
      <c r="E43" s="23">
        <v>50000</v>
      </c>
      <c r="F43" s="24">
        <f t="shared" si="4"/>
        <v>6469832</v>
      </c>
      <c r="G43" s="25">
        <f t="shared" si="1"/>
        <v>0</v>
      </c>
      <c r="H43" s="26">
        <f t="shared" si="5"/>
        <v>0</v>
      </c>
      <c r="I43" s="27"/>
    </row>
    <row r="44" spans="1:9" ht="21" customHeight="1" thickBot="1">
      <c r="A44" s="21">
        <v>2025</v>
      </c>
      <c r="B44" s="22">
        <v>45992</v>
      </c>
      <c r="C44" s="22">
        <v>46022</v>
      </c>
      <c r="D44" s="21">
        <v>31</v>
      </c>
      <c r="E44" s="23"/>
      <c r="F44" s="24">
        <f t="shared" si="4"/>
        <v>6419832</v>
      </c>
      <c r="G44" s="25">
        <f t="shared" si="1"/>
        <v>0</v>
      </c>
      <c r="H44" s="26">
        <f t="shared" si="5"/>
        <v>0</v>
      </c>
      <c r="I44" s="16"/>
    </row>
    <row r="45" spans="1:9" ht="21" customHeight="1" thickBot="1">
      <c r="A45" s="64" t="s">
        <v>14</v>
      </c>
      <c r="B45" s="64"/>
      <c r="C45" s="64"/>
      <c r="D45" s="28">
        <f>SUM(D33:D44)</f>
        <v>365</v>
      </c>
      <c r="E45" s="29">
        <f>SUM(E33:E44)</f>
        <v>430168</v>
      </c>
      <c r="F45" s="30"/>
      <c r="G45" s="25">
        <f t="shared" si="1"/>
        <v>0</v>
      </c>
      <c r="H45" s="32">
        <f>SUM(H33:H44)</f>
        <v>0</v>
      </c>
      <c r="I45" s="16"/>
    </row>
    <row r="46" spans="1:9" ht="21" customHeight="1">
      <c r="A46" s="21">
        <v>2026</v>
      </c>
      <c r="B46" s="22">
        <v>46023</v>
      </c>
      <c r="C46" s="22">
        <v>46053</v>
      </c>
      <c r="D46" s="21">
        <v>31</v>
      </c>
      <c r="E46" s="23"/>
      <c r="F46" s="24">
        <f>F44-E44</f>
        <v>6419832</v>
      </c>
      <c r="G46" s="25">
        <f t="shared" si="1"/>
        <v>0</v>
      </c>
      <c r="H46" s="26">
        <f aca="true" t="shared" si="6" ref="H46:H57">(D46*F46*G46)/365</f>
        <v>0</v>
      </c>
      <c r="I46" s="16"/>
    </row>
    <row r="47" spans="1:9" ht="21" customHeight="1">
      <c r="A47" s="21">
        <v>2026</v>
      </c>
      <c r="B47" s="22">
        <v>46054</v>
      </c>
      <c r="C47" s="22">
        <v>46081</v>
      </c>
      <c r="D47" s="21">
        <v>28</v>
      </c>
      <c r="E47" s="23">
        <v>60000</v>
      </c>
      <c r="F47" s="24">
        <f aca="true" t="shared" si="7" ref="F47:F57">F46-E46</f>
        <v>6419832</v>
      </c>
      <c r="G47" s="25">
        <f t="shared" si="1"/>
        <v>0</v>
      </c>
      <c r="H47" s="26">
        <f t="shared" si="6"/>
        <v>0</v>
      </c>
      <c r="I47" s="16"/>
    </row>
    <row r="48" spans="1:9" ht="21" customHeight="1">
      <c r="A48" s="21">
        <v>2026</v>
      </c>
      <c r="B48" s="22">
        <v>46082</v>
      </c>
      <c r="C48" s="22">
        <v>46112</v>
      </c>
      <c r="D48" s="21">
        <v>31</v>
      </c>
      <c r="E48" s="23"/>
      <c r="F48" s="24">
        <f t="shared" si="7"/>
        <v>6359832</v>
      </c>
      <c r="G48" s="25">
        <f t="shared" si="1"/>
        <v>0</v>
      </c>
      <c r="H48" s="26">
        <f t="shared" si="6"/>
        <v>0</v>
      </c>
      <c r="I48" s="16"/>
    </row>
    <row r="49" spans="1:9" ht="21" customHeight="1">
      <c r="A49" s="21">
        <v>2026</v>
      </c>
      <c r="B49" s="22">
        <v>46113</v>
      </c>
      <c r="C49" s="22">
        <v>46142</v>
      </c>
      <c r="D49" s="21">
        <v>30</v>
      </c>
      <c r="E49" s="23">
        <v>100000</v>
      </c>
      <c r="F49" s="24">
        <f t="shared" si="7"/>
        <v>6359832</v>
      </c>
      <c r="G49" s="25">
        <f t="shared" si="1"/>
        <v>0</v>
      </c>
      <c r="H49" s="26">
        <f t="shared" si="6"/>
        <v>0</v>
      </c>
      <c r="I49" s="16"/>
    </row>
    <row r="50" spans="1:9" ht="21" customHeight="1">
      <c r="A50" s="21">
        <v>2026</v>
      </c>
      <c r="B50" s="22">
        <v>46143</v>
      </c>
      <c r="C50" s="22">
        <v>46173</v>
      </c>
      <c r="D50" s="21">
        <v>31</v>
      </c>
      <c r="E50" s="23"/>
      <c r="F50" s="24">
        <f t="shared" si="7"/>
        <v>6259832</v>
      </c>
      <c r="G50" s="25">
        <f t="shared" si="1"/>
        <v>0</v>
      </c>
      <c r="H50" s="26">
        <f t="shared" si="6"/>
        <v>0</v>
      </c>
      <c r="I50" s="16"/>
    </row>
    <row r="51" spans="1:9" ht="21" customHeight="1">
      <c r="A51" s="21">
        <v>2026</v>
      </c>
      <c r="B51" s="22">
        <v>46174</v>
      </c>
      <c r="C51" s="22">
        <v>46203</v>
      </c>
      <c r="D51" s="21">
        <v>30</v>
      </c>
      <c r="E51" s="23">
        <v>100000</v>
      </c>
      <c r="F51" s="24">
        <f t="shared" si="7"/>
        <v>6259832</v>
      </c>
      <c r="G51" s="25">
        <f t="shared" si="1"/>
        <v>0</v>
      </c>
      <c r="H51" s="26">
        <f t="shared" si="6"/>
        <v>0</v>
      </c>
      <c r="I51" s="16"/>
    </row>
    <row r="52" spans="1:9" ht="21" customHeight="1">
      <c r="A52" s="21">
        <v>2026</v>
      </c>
      <c r="B52" s="22">
        <v>46204</v>
      </c>
      <c r="C52" s="22">
        <v>46234</v>
      </c>
      <c r="D52" s="21">
        <v>31</v>
      </c>
      <c r="E52" s="23"/>
      <c r="F52" s="24">
        <f t="shared" si="7"/>
        <v>6159832</v>
      </c>
      <c r="G52" s="25">
        <f t="shared" si="1"/>
        <v>0</v>
      </c>
      <c r="H52" s="26">
        <f t="shared" si="6"/>
        <v>0</v>
      </c>
      <c r="I52" s="16"/>
    </row>
    <row r="53" spans="1:9" ht="21" customHeight="1">
      <c r="A53" s="21">
        <v>2026</v>
      </c>
      <c r="B53" s="22">
        <v>46235</v>
      </c>
      <c r="C53" s="22">
        <v>46265</v>
      </c>
      <c r="D53" s="21">
        <v>31</v>
      </c>
      <c r="E53" s="23"/>
      <c r="F53" s="24">
        <f t="shared" si="7"/>
        <v>6159832</v>
      </c>
      <c r="G53" s="25">
        <f t="shared" si="1"/>
        <v>0</v>
      </c>
      <c r="H53" s="26">
        <f t="shared" si="6"/>
        <v>0</v>
      </c>
      <c r="I53" s="16"/>
    </row>
    <row r="54" spans="1:9" ht="21" customHeight="1">
      <c r="A54" s="21">
        <v>2026</v>
      </c>
      <c r="B54" s="22">
        <v>46266</v>
      </c>
      <c r="C54" s="22">
        <v>46295</v>
      </c>
      <c r="D54" s="21">
        <v>30</v>
      </c>
      <c r="E54" s="23"/>
      <c r="F54" s="24">
        <f t="shared" si="7"/>
        <v>6159832</v>
      </c>
      <c r="G54" s="25">
        <f t="shared" si="1"/>
        <v>0</v>
      </c>
      <c r="H54" s="26">
        <f t="shared" si="6"/>
        <v>0</v>
      </c>
      <c r="I54" s="16"/>
    </row>
    <row r="55" spans="1:9" ht="21" customHeight="1">
      <c r="A55" s="21">
        <v>2026</v>
      </c>
      <c r="B55" s="22">
        <v>46296</v>
      </c>
      <c r="C55" s="22">
        <v>46326</v>
      </c>
      <c r="D55" s="21">
        <v>31</v>
      </c>
      <c r="E55" s="23">
        <v>100000</v>
      </c>
      <c r="F55" s="24">
        <f t="shared" si="7"/>
        <v>6159832</v>
      </c>
      <c r="G55" s="25">
        <f t="shared" si="1"/>
        <v>0</v>
      </c>
      <c r="H55" s="26">
        <f t="shared" si="6"/>
        <v>0</v>
      </c>
      <c r="I55" s="27"/>
    </row>
    <row r="56" spans="1:9" ht="21" customHeight="1">
      <c r="A56" s="21">
        <v>2026</v>
      </c>
      <c r="B56" s="22">
        <v>46327</v>
      </c>
      <c r="C56" s="22">
        <v>46356</v>
      </c>
      <c r="D56" s="21">
        <v>30</v>
      </c>
      <c r="E56" s="23">
        <v>100000</v>
      </c>
      <c r="F56" s="24">
        <f t="shared" si="7"/>
        <v>6059832</v>
      </c>
      <c r="G56" s="25">
        <f t="shared" si="1"/>
        <v>0</v>
      </c>
      <c r="H56" s="26">
        <f t="shared" si="6"/>
        <v>0</v>
      </c>
      <c r="I56" s="27"/>
    </row>
    <row r="57" spans="1:9" ht="21" customHeight="1" thickBot="1">
      <c r="A57" s="21">
        <v>2026</v>
      </c>
      <c r="B57" s="22">
        <v>46357</v>
      </c>
      <c r="C57" s="22">
        <v>46387</v>
      </c>
      <c r="D57" s="21">
        <v>31</v>
      </c>
      <c r="E57" s="23"/>
      <c r="F57" s="24">
        <f t="shared" si="7"/>
        <v>5959832</v>
      </c>
      <c r="G57" s="25">
        <f t="shared" si="1"/>
        <v>0</v>
      </c>
      <c r="H57" s="26">
        <f t="shared" si="6"/>
        <v>0</v>
      </c>
      <c r="I57" s="16"/>
    </row>
    <row r="58" spans="1:9" ht="21" customHeight="1" thickBot="1">
      <c r="A58" s="64" t="s">
        <v>15</v>
      </c>
      <c r="B58" s="64"/>
      <c r="C58" s="64"/>
      <c r="D58" s="28">
        <f>SUM(D46:D57)</f>
        <v>365</v>
      </c>
      <c r="E58" s="29">
        <f>SUM(E46:E57)</f>
        <v>460000</v>
      </c>
      <c r="F58" s="30"/>
      <c r="G58" s="25">
        <f t="shared" si="1"/>
        <v>0</v>
      </c>
      <c r="H58" s="32">
        <f>SUM(H46:H57)</f>
        <v>0</v>
      </c>
      <c r="I58" s="16"/>
    </row>
    <row r="59" spans="1:9" ht="21" customHeight="1">
      <c r="A59" s="21">
        <v>2027</v>
      </c>
      <c r="B59" s="22">
        <v>46388</v>
      </c>
      <c r="C59" s="22">
        <v>46418</v>
      </c>
      <c r="D59" s="21">
        <v>31</v>
      </c>
      <c r="E59" s="23"/>
      <c r="F59" s="24">
        <f>F57-E57</f>
        <v>5959832</v>
      </c>
      <c r="G59" s="25">
        <f t="shared" si="1"/>
        <v>0</v>
      </c>
      <c r="H59" s="26">
        <f aca="true" t="shared" si="8" ref="H59:H70">(D59*F59*G59)/365</f>
        <v>0</v>
      </c>
      <c r="I59" s="16"/>
    </row>
    <row r="60" spans="1:9" ht="21" customHeight="1">
      <c r="A60" s="21">
        <v>2027</v>
      </c>
      <c r="B60" s="22">
        <v>46419</v>
      </c>
      <c r="C60" s="22">
        <v>46446</v>
      </c>
      <c r="D60" s="21">
        <v>28</v>
      </c>
      <c r="E60" s="23"/>
      <c r="F60" s="24">
        <f aca="true" t="shared" si="9" ref="F60:F70">F59-E59</f>
        <v>5959832</v>
      </c>
      <c r="G60" s="25">
        <f t="shared" si="1"/>
        <v>0</v>
      </c>
      <c r="H60" s="26">
        <f t="shared" si="8"/>
        <v>0</v>
      </c>
      <c r="I60" s="16"/>
    </row>
    <row r="61" spans="1:9" ht="21" customHeight="1">
      <c r="A61" s="21">
        <v>2027</v>
      </c>
      <c r="B61" s="22">
        <v>46447</v>
      </c>
      <c r="C61" s="22">
        <v>46477</v>
      </c>
      <c r="D61" s="21">
        <v>31</v>
      </c>
      <c r="E61" s="23">
        <v>30000</v>
      </c>
      <c r="F61" s="24">
        <f t="shared" si="9"/>
        <v>5959832</v>
      </c>
      <c r="G61" s="25">
        <f t="shared" si="1"/>
        <v>0</v>
      </c>
      <c r="H61" s="26">
        <f t="shared" si="8"/>
        <v>0</v>
      </c>
      <c r="I61" s="16"/>
    </row>
    <row r="62" spans="1:9" ht="21" customHeight="1">
      <c r="A62" s="21">
        <v>2027</v>
      </c>
      <c r="B62" s="22">
        <v>46478</v>
      </c>
      <c r="C62" s="22">
        <v>46507</v>
      </c>
      <c r="D62" s="21">
        <v>30</v>
      </c>
      <c r="E62" s="23"/>
      <c r="F62" s="24">
        <f t="shared" si="9"/>
        <v>5929832</v>
      </c>
      <c r="G62" s="25">
        <f t="shared" si="1"/>
        <v>0</v>
      </c>
      <c r="H62" s="26">
        <f t="shared" si="8"/>
        <v>0</v>
      </c>
      <c r="I62" s="16"/>
    </row>
    <row r="63" spans="1:9" ht="21" customHeight="1">
      <c r="A63" s="21">
        <v>2027</v>
      </c>
      <c r="B63" s="22">
        <v>46508</v>
      </c>
      <c r="C63" s="22">
        <v>46538</v>
      </c>
      <c r="D63" s="21">
        <v>31</v>
      </c>
      <c r="E63" s="23">
        <v>70000</v>
      </c>
      <c r="F63" s="24">
        <f t="shared" si="9"/>
        <v>5929832</v>
      </c>
      <c r="G63" s="25">
        <f t="shared" si="1"/>
        <v>0</v>
      </c>
      <c r="H63" s="26">
        <f t="shared" si="8"/>
        <v>0</v>
      </c>
      <c r="I63" s="16"/>
    </row>
    <row r="64" spans="1:9" ht="21" customHeight="1">
      <c r="A64" s="21">
        <v>2027</v>
      </c>
      <c r="B64" s="22">
        <v>46539</v>
      </c>
      <c r="C64" s="22">
        <v>46568</v>
      </c>
      <c r="D64" s="21">
        <v>30</v>
      </c>
      <c r="E64" s="23"/>
      <c r="F64" s="24">
        <f t="shared" si="9"/>
        <v>5859832</v>
      </c>
      <c r="G64" s="25">
        <f t="shared" si="1"/>
        <v>0</v>
      </c>
      <c r="H64" s="26">
        <f t="shared" si="8"/>
        <v>0</v>
      </c>
      <c r="I64" s="16"/>
    </row>
    <row r="65" spans="1:9" ht="21" customHeight="1">
      <c r="A65" s="21">
        <v>2027</v>
      </c>
      <c r="B65" s="22">
        <v>46569</v>
      </c>
      <c r="C65" s="22">
        <v>46599</v>
      </c>
      <c r="D65" s="21">
        <v>31</v>
      </c>
      <c r="E65" s="23"/>
      <c r="F65" s="24">
        <f t="shared" si="9"/>
        <v>5859832</v>
      </c>
      <c r="G65" s="25">
        <f t="shared" si="1"/>
        <v>0</v>
      </c>
      <c r="H65" s="26">
        <f t="shared" si="8"/>
        <v>0</v>
      </c>
      <c r="I65" s="16"/>
    </row>
    <row r="66" spans="1:9" ht="21" customHeight="1">
      <c r="A66" s="21">
        <v>2027</v>
      </c>
      <c r="B66" s="22">
        <v>46600</v>
      </c>
      <c r="C66" s="22">
        <v>46630</v>
      </c>
      <c r="D66" s="21">
        <v>31</v>
      </c>
      <c r="E66" s="23">
        <v>70000</v>
      </c>
      <c r="F66" s="24">
        <f t="shared" si="9"/>
        <v>5859832</v>
      </c>
      <c r="G66" s="25">
        <f t="shared" si="1"/>
        <v>0</v>
      </c>
      <c r="H66" s="26">
        <f t="shared" si="8"/>
        <v>0</v>
      </c>
      <c r="I66" s="16"/>
    </row>
    <row r="67" spans="1:9" ht="21" customHeight="1">
      <c r="A67" s="21">
        <v>2027</v>
      </c>
      <c r="B67" s="22">
        <v>46631</v>
      </c>
      <c r="C67" s="22">
        <v>46660</v>
      </c>
      <c r="D67" s="21">
        <v>30</v>
      </c>
      <c r="E67" s="23"/>
      <c r="F67" s="24">
        <f t="shared" si="9"/>
        <v>5789832</v>
      </c>
      <c r="G67" s="25">
        <f t="shared" si="1"/>
        <v>0</v>
      </c>
      <c r="H67" s="26">
        <f t="shared" si="8"/>
        <v>0</v>
      </c>
      <c r="I67" s="16"/>
    </row>
    <row r="68" spans="1:9" ht="21" customHeight="1">
      <c r="A68" s="21">
        <v>2027</v>
      </c>
      <c r="B68" s="22">
        <v>46661</v>
      </c>
      <c r="C68" s="22">
        <v>46691</v>
      </c>
      <c r="D68" s="21">
        <v>31</v>
      </c>
      <c r="E68" s="23"/>
      <c r="F68" s="24">
        <f t="shared" si="9"/>
        <v>5789832</v>
      </c>
      <c r="G68" s="25">
        <f t="shared" si="1"/>
        <v>0</v>
      </c>
      <c r="H68" s="26">
        <f t="shared" si="8"/>
        <v>0</v>
      </c>
      <c r="I68" s="27"/>
    </row>
    <row r="69" spans="1:9" ht="21" customHeight="1">
      <c r="A69" s="21">
        <v>2027</v>
      </c>
      <c r="B69" s="22">
        <v>46692</v>
      </c>
      <c r="C69" s="22">
        <v>46721</v>
      </c>
      <c r="D69" s="21">
        <v>30</v>
      </c>
      <c r="E69" s="23">
        <v>40000</v>
      </c>
      <c r="F69" s="24">
        <f t="shared" si="9"/>
        <v>5789832</v>
      </c>
      <c r="G69" s="25">
        <f t="shared" si="1"/>
        <v>0</v>
      </c>
      <c r="H69" s="26">
        <f t="shared" si="8"/>
        <v>0</v>
      </c>
      <c r="I69" s="27"/>
    </row>
    <row r="70" spans="1:9" ht="21" customHeight="1" thickBot="1">
      <c r="A70" s="21">
        <v>2027</v>
      </c>
      <c r="B70" s="22">
        <v>46722</v>
      </c>
      <c r="C70" s="22">
        <v>46752</v>
      </c>
      <c r="D70" s="21">
        <v>31</v>
      </c>
      <c r="E70" s="23"/>
      <c r="F70" s="24">
        <f t="shared" si="9"/>
        <v>5749832</v>
      </c>
      <c r="G70" s="25">
        <f t="shared" si="1"/>
        <v>0</v>
      </c>
      <c r="H70" s="26">
        <f t="shared" si="8"/>
        <v>0</v>
      </c>
      <c r="I70" s="16"/>
    </row>
    <row r="71" spans="1:9" ht="21" customHeight="1" thickBot="1">
      <c r="A71" s="64" t="s">
        <v>16</v>
      </c>
      <c r="B71" s="64"/>
      <c r="C71" s="64"/>
      <c r="D71" s="28">
        <f>SUM(D59:D70)</f>
        <v>365</v>
      </c>
      <c r="E71" s="29">
        <f>SUM(E59:E70)</f>
        <v>210000</v>
      </c>
      <c r="F71" s="30"/>
      <c r="G71" s="25">
        <f t="shared" si="1"/>
        <v>0</v>
      </c>
      <c r="H71" s="32">
        <f>SUM(H59:H70)</f>
        <v>0</v>
      </c>
      <c r="I71" s="16"/>
    </row>
    <row r="72" spans="1:9" ht="21" customHeight="1">
      <c r="A72" s="21">
        <v>2028</v>
      </c>
      <c r="B72" s="22">
        <v>46753</v>
      </c>
      <c r="C72" s="22">
        <v>46783</v>
      </c>
      <c r="D72" s="21">
        <v>31</v>
      </c>
      <c r="E72" s="23"/>
      <c r="F72" s="24">
        <f>F70-E70</f>
        <v>5749832</v>
      </c>
      <c r="G72" s="25">
        <f t="shared" si="1"/>
        <v>0</v>
      </c>
      <c r="H72" s="26">
        <f>(D72*F72*G72)/366</f>
        <v>0</v>
      </c>
      <c r="I72" s="16"/>
    </row>
    <row r="73" spans="1:9" ht="21" customHeight="1">
      <c r="A73" s="21">
        <v>2028</v>
      </c>
      <c r="B73" s="22">
        <v>46784</v>
      </c>
      <c r="C73" s="22">
        <v>46812</v>
      </c>
      <c r="D73" s="21">
        <v>29</v>
      </c>
      <c r="E73" s="23"/>
      <c r="F73" s="24">
        <f aca="true" t="shared" si="10" ref="F73:F83">F72-E72</f>
        <v>5749832</v>
      </c>
      <c r="G73" s="25">
        <f aca="true" t="shared" si="11" ref="G73:G136">G72</f>
        <v>0</v>
      </c>
      <c r="H73" s="26">
        <f aca="true" t="shared" si="12" ref="H73:H83">(D73*F73*G73)/366</f>
        <v>0</v>
      </c>
      <c r="I73" s="16"/>
    </row>
    <row r="74" spans="1:9" ht="21" customHeight="1">
      <c r="A74" s="21">
        <v>2028</v>
      </c>
      <c r="B74" s="22">
        <v>46813</v>
      </c>
      <c r="C74" s="22">
        <v>46843</v>
      </c>
      <c r="D74" s="21">
        <v>31</v>
      </c>
      <c r="E74" s="23"/>
      <c r="F74" s="24">
        <f t="shared" si="10"/>
        <v>5749832</v>
      </c>
      <c r="G74" s="25">
        <f t="shared" si="11"/>
        <v>0</v>
      </c>
      <c r="H74" s="26">
        <f t="shared" si="12"/>
        <v>0</v>
      </c>
      <c r="I74" s="16"/>
    </row>
    <row r="75" spans="1:9" ht="21" customHeight="1">
      <c r="A75" s="21">
        <v>2028</v>
      </c>
      <c r="B75" s="22">
        <v>46844</v>
      </c>
      <c r="C75" s="22">
        <v>46873</v>
      </c>
      <c r="D75" s="21">
        <v>30</v>
      </c>
      <c r="E75" s="23"/>
      <c r="F75" s="24">
        <f t="shared" si="10"/>
        <v>5749832</v>
      </c>
      <c r="G75" s="25">
        <f t="shared" si="11"/>
        <v>0</v>
      </c>
      <c r="H75" s="26">
        <f t="shared" si="12"/>
        <v>0</v>
      </c>
      <c r="I75" s="16"/>
    </row>
    <row r="76" spans="1:9" ht="21" customHeight="1">
      <c r="A76" s="21">
        <v>2028</v>
      </c>
      <c r="B76" s="22">
        <v>46874</v>
      </c>
      <c r="C76" s="22">
        <v>46904</v>
      </c>
      <c r="D76" s="21">
        <v>31</v>
      </c>
      <c r="E76" s="23">
        <v>70000</v>
      </c>
      <c r="F76" s="24">
        <f t="shared" si="10"/>
        <v>5749832</v>
      </c>
      <c r="G76" s="25">
        <f t="shared" si="11"/>
        <v>0</v>
      </c>
      <c r="H76" s="26">
        <f t="shared" si="12"/>
        <v>0</v>
      </c>
      <c r="I76" s="16"/>
    </row>
    <row r="77" spans="1:9" ht="21" customHeight="1">
      <c r="A77" s="21">
        <v>2028</v>
      </c>
      <c r="B77" s="22">
        <v>46905</v>
      </c>
      <c r="C77" s="22">
        <v>46934</v>
      </c>
      <c r="D77" s="21">
        <v>30</v>
      </c>
      <c r="E77" s="23"/>
      <c r="F77" s="24">
        <f t="shared" si="10"/>
        <v>5679832</v>
      </c>
      <c r="G77" s="25">
        <f t="shared" si="11"/>
        <v>0</v>
      </c>
      <c r="H77" s="26">
        <f t="shared" si="12"/>
        <v>0</v>
      </c>
      <c r="I77" s="16"/>
    </row>
    <row r="78" spans="1:9" ht="21" customHeight="1">
      <c r="A78" s="21">
        <v>2028</v>
      </c>
      <c r="B78" s="22">
        <v>46935</v>
      </c>
      <c r="C78" s="22">
        <v>46965</v>
      </c>
      <c r="D78" s="21">
        <v>31</v>
      </c>
      <c r="E78" s="23"/>
      <c r="F78" s="24">
        <f t="shared" si="10"/>
        <v>5679832</v>
      </c>
      <c r="G78" s="25">
        <f t="shared" si="11"/>
        <v>0</v>
      </c>
      <c r="H78" s="26">
        <f t="shared" si="12"/>
        <v>0</v>
      </c>
      <c r="I78" s="16"/>
    </row>
    <row r="79" spans="1:9" ht="21" customHeight="1">
      <c r="A79" s="21">
        <v>2028</v>
      </c>
      <c r="B79" s="22">
        <v>46966</v>
      </c>
      <c r="C79" s="22">
        <v>46996</v>
      </c>
      <c r="D79" s="21">
        <v>31</v>
      </c>
      <c r="E79" s="23"/>
      <c r="F79" s="24">
        <f t="shared" si="10"/>
        <v>5679832</v>
      </c>
      <c r="G79" s="25">
        <f t="shared" si="11"/>
        <v>0</v>
      </c>
      <c r="H79" s="26">
        <f t="shared" si="12"/>
        <v>0</v>
      </c>
      <c r="I79" s="16"/>
    </row>
    <row r="80" spans="1:9" ht="21" customHeight="1">
      <c r="A80" s="21">
        <v>2028</v>
      </c>
      <c r="B80" s="22">
        <v>46997</v>
      </c>
      <c r="C80" s="22">
        <v>47026</v>
      </c>
      <c r="D80" s="21">
        <v>30</v>
      </c>
      <c r="E80" s="23"/>
      <c r="F80" s="24">
        <f t="shared" si="10"/>
        <v>5679832</v>
      </c>
      <c r="G80" s="25">
        <f t="shared" si="11"/>
        <v>0</v>
      </c>
      <c r="H80" s="26">
        <f t="shared" si="12"/>
        <v>0</v>
      </c>
      <c r="I80" s="16"/>
    </row>
    <row r="81" spans="1:9" ht="21" customHeight="1">
      <c r="A81" s="21">
        <v>2028</v>
      </c>
      <c r="B81" s="22">
        <v>47027</v>
      </c>
      <c r="C81" s="22">
        <v>47057</v>
      </c>
      <c r="D81" s="21">
        <v>31</v>
      </c>
      <c r="E81" s="23"/>
      <c r="F81" s="24">
        <f t="shared" si="10"/>
        <v>5679832</v>
      </c>
      <c r="G81" s="25">
        <f t="shared" si="11"/>
        <v>0</v>
      </c>
      <c r="H81" s="26">
        <f t="shared" si="12"/>
        <v>0</v>
      </c>
      <c r="I81" s="27"/>
    </row>
    <row r="82" spans="1:9" ht="21" customHeight="1">
      <c r="A82" s="21">
        <v>2028</v>
      </c>
      <c r="B82" s="22">
        <v>47058</v>
      </c>
      <c r="C82" s="22">
        <v>47087</v>
      </c>
      <c r="D82" s="21">
        <v>30</v>
      </c>
      <c r="E82" s="23"/>
      <c r="F82" s="24">
        <f t="shared" si="10"/>
        <v>5679832</v>
      </c>
      <c r="G82" s="25">
        <f t="shared" si="11"/>
        <v>0</v>
      </c>
      <c r="H82" s="26">
        <f t="shared" si="12"/>
        <v>0</v>
      </c>
      <c r="I82" s="27"/>
    </row>
    <row r="83" spans="1:9" ht="21" customHeight="1" thickBot="1">
      <c r="A83" s="21">
        <v>2028</v>
      </c>
      <c r="B83" s="22">
        <v>47088</v>
      </c>
      <c r="C83" s="22">
        <v>47118</v>
      </c>
      <c r="D83" s="21">
        <v>31</v>
      </c>
      <c r="E83" s="23"/>
      <c r="F83" s="24">
        <f t="shared" si="10"/>
        <v>5679832</v>
      </c>
      <c r="G83" s="25">
        <f t="shared" si="11"/>
        <v>0</v>
      </c>
      <c r="H83" s="26">
        <f t="shared" si="12"/>
        <v>0</v>
      </c>
      <c r="I83" s="16"/>
    </row>
    <row r="84" spans="1:9" ht="21" customHeight="1" thickBot="1">
      <c r="A84" s="64" t="s">
        <v>17</v>
      </c>
      <c r="B84" s="64"/>
      <c r="C84" s="64"/>
      <c r="D84" s="28">
        <f>SUM(D72:D83)</f>
        <v>366</v>
      </c>
      <c r="E84" s="29">
        <f>SUM(E72:E83)</f>
        <v>70000</v>
      </c>
      <c r="F84" s="30"/>
      <c r="G84" s="25">
        <f t="shared" si="11"/>
        <v>0</v>
      </c>
      <c r="H84" s="32">
        <f>SUM(H72:H83)</f>
        <v>0</v>
      </c>
      <c r="I84" s="16"/>
    </row>
    <row r="85" spans="1:9" ht="21" customHeight="1">
      <c r="A85" s="21">
        <v>2029</v>
      </c>
      <c r="B85" s="22">
        <v>47119</v>
      </c>
      <c r="C85" s="22">
        <v>47149</v>
      </c>
      <c r="D85" s="21">
        <v>31</v>
      </c>
      <c r="E85" s="23"/>
      <c r="F85" s="24">
        <f>F83-E83</f>
        <v>5679832</v>
      </c>
      <c r="G85" s="25">
        <f t="shared" si="11"/>
        <v>0</v>
      </c>
      <c r="H85" s="26">
        <f>(D85*F85*G85)/365</f>
        <v>0</v>
      </c>
      <c r="I85" s="16"/>
    </row>
    <row r="86" spans="1:9" ht="21" customHeight="1">
      <c r="A86" s="21">
        <v>2029</v>
      </c>
      <c r="B86" s="22">
        <v>47150</v>
      </c>
      <c r="C86" s="22">
        <v>47177</v>
      </c>
      <c r="D86" s="21">
        <v>28</v>
      </c>
      <c r="E86" s="23"/>
      <c r="F86" s="24">
        <f aca="true" t="shared" si="13" ref="F86:F96">F85-E85</f>
        <v>5679832</v>
      </c>
      <c r="G86" s="25">
        <f t="shared" si="11"/>
        <v>0</v>
      </c>
      <c r="H86" s="26">
        <f aca="true" t="shared" si="14" ref="H86:H96">(D86*F86*G86)/365</f>
        <v>0</v>
      </c>
      <c r="I86" s="16"/>
    </row>
    <row r="87" spans="1:9" ht="21" customHeight="1">
      <c r="A87" s="21">
        <v>2029</v>
      </c>
      <c r="B87" s="22">
        <v>47178</v>
      </c>
      <c r="C87" s="22">
        <v>47208</v>
      </c>
      <c r="D87" s="21">
        <v>31</v>
      </c>
      <c r="E87" s="23">
        <v>50000</v>
      </c>
      <c r="F87" s="24">
        <f t="shared" si="13"/>
        <v>5679832</v>
      </c>
      <c r="G87" s="25">
        <f t="shared" si="11"/>
        <v>0</v>
      </c>
      <c r="H87" s="26">
        <f t="shared" si="14"/>
        <v>0</v>
      </c>
      <c r="I87" s="16"/>
    </row>
    <row r="88" spans="1:9" ht="21" customHeight="1">
      <c r="A88" s="21">
        <v>2029</v>
      </c>
      <c r="B88" s="22">
        <v>47209</v>
      </c>
      <c r="C88" s="22">
        <v>47238</v>
      </c>
      <c r="D88" s="21">
        <v>30</v>
      </c>
      <c r="E88" s="23"/>
      <c r="F88" s="24">
        <f t="shared" si="13"/>
        <v>5629832</v>
      </c>
      <c r="G88" s="25">
        <f t="shared" si="11"/>
        <v>0</v>
      </c>
      <c r="H88" s="26">
        <f t="shared" si="14"/>
        <v>0</v>
      </c>
      <c r="I88" s="16"/>
    </row>
    <row r="89" spans="1:9" ht="21" customHeight="1">
      <c r="A89" s="21">
        <v>2029</v>
      </c>
      <c r="B89" s="22">
        <v>47239</v>
      </c>
      <c r="C89" s="22">
        <v>47269</v>
      </c>
      <c r="D89" s="21">
        <v>31</v>
      </c>
      <c r="E89" s="23"/>
      <c r="F89" s="24">
        <f t="shared" si="13"/>
        <v>5629832</v>
      </c>
      <c r="G89" s="25">
        <f t="shared" si="11"/>
        <v>0</v>
      </c>
      <c r="H89" s="26">
        <f t="shared" si="14"/>
        <v>0</v>
      </c>
      <c r="I89" s="16"/>
    </row>
    <row r="90" spans="1:9" ht="21" customHeight="1">
      <c r="A90" s="21">
        <v>2029</v>
      </c>
      <c r="B90" s="22">
        <v>47270</v>
      </c>
      <c r="C90" s="22">
        <v>47299</v>
      </c>
      <c r="D90" s="21">
        <v>30</v>
      </c>
      <c r="E90" s="23"/>
      <c r="F90" s="24">
        <f t="shared" si="13"/>
        <v>5629832</v>
      </c>
      <c r="G90" s="25">
        <f t="shared" si="11"/>
        <v>0</v>
      </c>
      <c r="H90" s="26">
        <f t="shared" si="14"/>
        <v>0</v>
      </c>
      <c r="I90" s="16"/>
    </row>
    <row r="91" spans="1:9" ht="21" customHeight="1">
      <c r="A91" s="21">
        <v>2029</v>
      </c>
      <c r="B91" s="22">
        <v>47300</v>
      </c>
      <c r="C91" s="22">
        <v>47330</v>
      </c>
      <c r="D91" s="21">
        <v>31</v>
      </c>
      <c r="E91" s="23"/>
      <c r="F91" s="24">
        <f t="shared" si="13"/>
        <v>5629832</v>
      </c>
      <c r="G91" s="25">
        <f t="shared" si="11"/>
        <v>0</v>
      </c>
      <c r="H91" s="26">
        <f t="shared" si="14"/>
        <v>0</v>
      </c>
      <c r="I91" s="16"/>
    </row>
    <row r="92" spans="1:9" ht="21" customHeight="1">
      <c r="A92" s="21">
        <v>2029</v>
      </c>
      <c r="B92" s="22">
        <v>47331</v>
      </c>
      <c r="C92" s="22">
        <v>47361</v>
      </c>
      <c r="D92" s="21">
        <v>31</v>
      </c>
      <c r="E92" s="23"/>
      <c r="F92" s="24">
        <f t="shared" si="13"/>
        <v>5629832</v>
      </c>
      <c r="G92" s="25">
        <f t="shared" si="11"/>
        <v>0</v>
      </c>
      <c r="H92" s="26">
        <f t="shared" si="14"/>
        <v>0</v>
      </c>
      <c r="I92" s="16"/>
    </row>
    <row r="93" spans="1:9" ht="21" customHeight="1">
      <c r="A93" s="21">
        <v>2029</v>
      </c>
      <c r="B93" s="22">
        <v>47362</v>
      </c>
      <c r="C93" s="22">
        <v>47391</v>
      </c>
      <c r="D93" s="21">
        <v>30</v>
      </c>
      <c r="E93" s="23"/>
      <c r="F93" s="24">
        <f t="shared" si="13"/>
        <v>5629832</v>
      </c>
      <c r="G93" s="25">
        <f t="shared" si="11"/>
        <v>0</v>
      </c>
      <c r="H93" s="26">
        <f t="shared" si="14"/>
        <v>0</v>
      </c>
      <c r="I93" s="16"/>
    </row>
    <row r="94" spans="1:9" ht="21" customHeight="1">
      <c r="A94" s="21">
        <v>2029</v>
      </c>
      <c r="B94" s="22">
        <v>47392</v>
      </c>
      <c r="C94" s="22">
        <v>47422</v>
      </c>
      <c r="D94" s="21">
        <v>31</v>
      </c>
      <c r="E94" s="23">
        <v>50000</v>
      </c>
      <c r="F94" s="24">
        <f t="shared" si="13"/>
        <v>5629832</v>
      </c>
      <c r="G94" s="25">
        <f t="shared" si="11"/>
        <v>0</v>
      </c>
      <c r="H94" s="26">
        <f t="shared" si="14"/>
        <v>0</v>
      </c>
      <c r="I94" s="27"/>
    </row>
    <row r="95" spans="1:9" ht="21" customHeight="1">
      <c r="A95" s="21">
        <v>2029</v>
      </c>
      <c r="B95" s="22">
        <v>47423</v>
      </c>
      <c r="C95" s="22">
        <v>47452</v>
      </c>
      <c r="D95" s="21">
        <v>30</v>
      </c>
      <c r="E95" s="23"/>
      <c r="F95" s="24">
        <f t="shared" si="13"/>
        <v>5579832</v>
      </c>
      <c r="G95" s="25">
        <f t="shared" si="11"/>
        <v>0</v>
      </c>
      <c r="H95" s="26">
        <f t="shared" si="14"/>
        <v>0</v>
      </c>
      <c r="I95" s="27"/>
    </row>
    <row r="96" spans="1:9" ht="21" customHeight="1" thickBot="1">
      <c r="A96" s="21">
        <v>2029</v>
      </c>
      <c r="B96" s="22">
        <v>47453</v>
      </c>
      <c r="C96" s="22">
        <v>47483</v>
      </c>
      <c r="D96" s="21">
        <v>31</v>
      </c>
      <c r="E96" s="23"/>
      <c r="F96" s="24">
        <f t="shared" si="13"/>
        <v>5579832</v>
      </c>
      <c r="G96" s="25">
        <f t="shared" si="11"/>
        <v>0</v>
      </c>
      <c r="H96" s="26">
        <f t="shared" si="14"/>
        <v>0</v>
      </c>
      <c r="I96" s="16"/>
    </row>
    <row r="97" spans="1:9" ht="21" customHeight="1" thickBot="1">
      <c r="A97" s="64" t="s">
        <v>18</v>
      </c>
      <c r="B97" s="64"/>
      <c r="C97" s="64"/>
      <c r="D97" s="28">
        <f>SUM(D85:D96)</f>
        <v>365</v>
      </c>
      <c r="E97" s="29">
        <f>SUM(E85:E96)</f>
        <v>100000</v>
      </c>
      <c r="F97" s="30"/>
      <c r="G97" s="25">
        <f t="shared" si="11"/>
        <v>0</v>
      </c>
      <c r="H97" s="32">
        <f>SUM(H85:H96)</f>
        <v>0</v>
      </c>
      <c r="I97" s="16"/>
    </row>
    <row r="98" spans="1:9" ht="21" customHeight="1">
      <c r="A98" s="33">
        <v>2030</v>
      </c>
      <c r="B98" s="34">
        <v>47484</v>
      </c>
      <c r="C98" s="34">
        <v>47514</v>
      </c>
      <c r="D98" s="33">
        <v>31</v>
      </c>
      <c r="E98" s="23"/>
      <c r="F98" s="24">
        <f>F96-E96</f>
        <v>5579832</v>
      </c>
      <c r="G98" s="25">
        <f t="shared" si="11"/>
        <v>0</v>
      </c>
      <c r="H98" s="26">
        <f aca="true" t="shared" si="15" ref="H98:H109">(D98*F98*G98)/365</f>
        <v>0</v>
      </c>
      <c r="I98" s="16"/>
    </row>
    <row r="99" spans="1:9" ht="21" customHeight="1">
      <c r="A99" s="21">
        <v>2030</v>
      </c>
      <c r="B99" s="22">
        <v>47515</v>
      </c>
      <c r="C99" s="22">
        <v>47542</v>
      </c>
      <c r="D99" s="21">
        <v>28</v>
      </c>
      <c r="E99" s="23"/>
      <c r="F99" s="24">
        <f aca="true" t="shared" si="16" ref="F99:F109">F98-E98</f>
        <v>5579832</v>
      </c>
      <c r="G99" s="25">
        <f t="shared" si="11"/>
        <v>0</v>
      </c>
      <c r="H99" s="26">
        <f t="shared" si="15"/>
        <v>0</v>
      </c>
      <c r="I99" s="16"/>
    </row>
    <row r="100" spans="1:9" ht="21" customHeight="1">
      <c r="A100" s="21">
        <v>2030</v>
      </c>
      <c r="B100" s="22">
        <v>47543</v>
      </c>
      <c r="C100" s="22">
        <v>47573</v>
      </c>
      <c r="D100" s="21">
        <v>31</v>
      </c>
      <c r="E100" s="23"/>
      <c r="F100" s="24">
        <f t="shared" si="16"/>
        <v>5579832</v>
      </c>
      <c r="G100" s="25">
        <f t="shared" si="11"/>
        <v>0</v>
      </c>
      <c r="H100" s="26">
        <f t="shared" si="15"/>
        <v>0</v>
      </c>
      <c r="I100" s="16"/>
    </row>
    <row r="101" spans="1:9" ht="21" customHeight="1">
      <c r="A101" s="21">
        <v>2030</v>
      </c>
      <c r="B101" s="22">
        <v>47574</v>
      </c>
      <c r="C101" s="22">
        <v>47603</v>
      </c>
      <c r="D101" s="21">
        <v>30</v>
      </c>
      <c r="E101" s="23">
        <v>50000</v>
      </c>
      <c r="F101" s="24">
        <f t="shared" si="16"/>
        <v>5579832</v>
      </c>
      <c r="G101" s="25">
        <f t="shared" si="11"/>
        <v>0</v>
      </c>
      <c r="H101" s="26">
        <f t="shared" si="15"/>
        <v>0</v>
      </c>
      <c r="I101" s="16"/>
    </row>
    <row r="102" spans="1:9" ht="21" customHeight="1">
      <c r="A102" s="21">
        <v>2030</v>
      </c>
      <c r="B102" s="22">
        <v>47604</v>
      </c>
      <c r="C102" s="22">
        <v>47634</v>
      </c>
      <c r="D102" s="21">
        <v>31</v>
      </c>
      <c r="E102" s="23"/>
      <c r="F102" s="24">
        <f t="shared" si="16"/>
        <v>5529832</v>
      </c>
      <c r="G102" s="25">
        <f t="shared" si="11"/>
        <v>0</v>
      </c>
      <c r="H102" s="26">
        <f t="shared" si="15"/>
        <v>0</v>
      </c>
      <c r="I102" s="16"/>
    </row>
    <row r="103" spans="1:9" ht="21" customHeight="1">
      <c r="A103" s="21">
        <v>2030</v>
      </c>
      <c r="B103" s="22">
        <v>47635</v>
      </c>
      <c r="C103" s="22">
        <v>47664</v>
      </c>
      <c r="D103" s="21">
        <v>30</v>
      </c>
      <c r="E103" s="23"/>
      <c r="F103" s="24">
        <f t="shared" si="16"/>
        <v>5529832</v>
      </c>
      <c r="G103" s="25">
        <f t="shared" si="11"/>
        <v>0</v>
      </c>
      <c r="H103" s="26">
        <f t="shared" si="15"/>
        <v>0</v>
      </c>
      <c r="I103" s="16"/>
    </row>
    <row r="104" spans="1:9" ht="21" customHeight="1">
      <c r="A104" s="21">
        <v>2030</v>
      </c>
      <c r="B104" s="22">
        <v>47665</v>
      </c>
      <c r="C104" s="22">
        <v>47695</v>
      </c>
      <c r="D104" s="21">
        <v>31</v>
      </c>
      <c r="E104" s="23">
        <v>50000</v>
      </c>
      <c r="F104" s="24">
        <f t="shared" si="16"/>
        <v>5529832</v>
      </c>
      <c r="G104" s="25">
        <f t="shared" si="11"/>
        <v>0</v>
      </c>
      <c r="H104" s="26">
        <f t="shared" si="15"/>
        <v>0</v>
      </c>
      <c r="I104" s="16"/>
    </row>
    <row r="105" spans="1:9" ht="21" customHeight="1">
      <c r="A105" s="21">
        <v>2030</v>
      </c>
      <c r="B105" s="22">
        <v>47696</v>
      </c>
      <c r="C105" s="22">
        <v>47726</v>
      </c>
      <c r="D105" s="21">
        <v>31</v>
      </c>
      <c r="E105" s="23">
        <v>50000</v>
      </c>
      <c r="F105" s="24">
        <f t="shared" si="16"/>
        <v>5479832</v>
      </c>
      <c r="G105" s="25">
        <f t="shared" si="11"/>
        <v>0</v>
      </c>
      <c r="H105" s="26">
        <f t="shared" si="15"/>
        <v>0</v>
      </c>
      <c r="I105" s="16"/>
    </row>
    <row r="106" spans="1:9" ht="21" customHeight="1">
      <c r="A106" s="21">
        <v>2030</v>
      </c>
      <c r="B106" s="22">
        <v>47727</v>
      </c>
      <c r="C106" s="22">
        <v>47756</v>
      </c>
      <c r="D106" s="21">
        <v>30</v>
      </c>
      <c r="E106" s="23"/>
      <c r="F106" s="24">
        <f t="shared" si="16"/>
        <v>5429832</v>
      </c>
      <c r="G106" s="25">
        <f t="shared" si="11"/>
        <v>0</v>
      </c>
      <c r="H106" s="26">
        <f t="shared" si="15"/>
        <v>0</v>
      </c>
      <c r="I106" s="16"/>
    </row>
    <row r="107" spans="1:9" ht="21" customHeight="1">
      <c r="A107" s="21">
        <v>2030</v>
      </c>
      <c r="B107" s="22">
        <v>47757</v>
      </c>
      <c r="C107" s="22">
        <v>47787</v>
      </c>
      <c r="D107" s="21">
        <v>31</v>
      </c>
      <c r="E107" s="23">
        <v>50000</v>
      </c>
      <c r="F107" s="24">
        <f t="shared" si="16"/>
        <v>5429832</v>
      </c>
      <c r="G107" s="25">
        <f t="shared" si="11"/>
        <v>0</v>
      </c>
      <c r="H107" s="26">
        <f t="shared" si="15"/>
        <v>0</v>
      </c>
      <c r="I107" s="27"/>
    </row>
    <row r="108" spans="1:9" ht="21" customHeight="1">
      <c r="A108" s="21">
        <v>2030</v>
      </c>
      <c r="B108" s="22">
        <v>47788</v>
      </c>
      <c r="C108" s="22">
        <v>47817</v>
      </c>
      <c r="D108" s="21">
        <v>30</v>
      </c>
      <c r="E108" s="23"/>
      <c r="F108" s="24">
        <f t="shared" si="16"/>
        <v>5379832</v>
      </c>
      <c r="G108" s="25">
        <f t="shared" si="11"/>
        <v>0</v>
      </c>
      <c r="H108" s="26">
        <f t="shared" si="15"/>
        <v>0</v>
      </c>
      <c r="I108" s="27"/>
    </row>
    <row r="109" spans="1:9" ht="21" customHeight="1" thickBot="1">
      <c r="A109" s="38">
        <v>2030</v>
      </c>
      <c r="B109" s="39">
        <v>47818</v>
      </c>
      <c r="C109" s="39">
        <v>47848</v>
      </c>
      <c r="D109" s="40">
        <v>31</v>
      </c>
      <c r="E109" s="23"/>
      <c r="F109" s="24">
        <f t="shared" si="16"/>
        <v>5379832</v>
      </c>
      <c r="G109" s="25">
        <f t="shared" si="11"/>
        <v>0</v>
      </c>
      <c r="H109" s="26">
        <f t="shared" si="15"/>
        <v>0</v>
      </c>
      <c r="I109" s="16"/>
    </row>
    <row r="110" spans="1:9" ht="21" customHeight="1" thickBot="1">
      <c r="A110" s="64" t="s">
        <v>19</v>
      </c>
      <c r="B110" s="64"/>
      <c r="C110" s="64"/>
      <c r="D110" s="28">
        <f>SUM(D98:D109)</f>
        <v>365</v>
      </c>
      <c r="E110" s="29">
        <f>SUM(E98:E109)</f>
        <v>200000</v>
      </c>
      <c r="F110" s="30"/>
      <c r="G110" s="25">
        <f t="shared" si="11"/>
        <v>0</v>
      </c>
      <c r="H110" s="32">
        <f>SUM(H98:H109)</f>
        <v>0</v>
      </c>
      <c r="I110" s="16"/>
    </row>
    <row r="111" spans="1:9" ht="21" customHeight="1">
      <c r="A111" s="33">
        <v>2031</v>
      </c>
      <c r="B111" s="34">
        <v>47849</v>
      </c>
      <c r="C111" s="34">
        <v>47879</v>
      </c>
      <c r="D111" s="33">
        <v>31</v>
      </c>
      <c r="E111" s="35"/>
      <c r="F111" s="36">
        <f>F109-E109</f>
        <v>5379832</v>
      </c>
      <c r="G111" s="25">
        <f t="shared" si="11"/>
        <v>0</v>
      </c>
      <c r="H111" s="37">
        <f aca="true" t="shared" si="17" ref="H111:H122">(D111*F111*G111)/365</f>
        <v>0</v>
      </c>
      <c r="I111" s="16"/>
    </row>
    <row r="112" spans="1:9" ht="21" customHeight="1">
      <c r="A112" s="21">
        <v>2031</v>
      </c>
      <c r="B112" s="22">
        <v>47880</v>
      </c>
      <c r="C112" s="22">
        <v>47907</v>
      </c>
      <c r="D112" s="21">
        <v>28</v>
      </c>
      <c r="E112" s="23"/>
      <c r="F112" s="24">
        <f aca="true" t="shared" si="18" ref="F112:F122">F111-E111</f>
        <v>5379832</v>
      </c>
      <c r="G112" s="25">
        <f t="shared" si="11"/>
        <v>0</v>
      </c>
      <c r="H112" s="26">
        <f t="shared" si="17"/>
        <v>0</v>
      </c>
      <c r="I112" s="16"/>
    </row>
    <row r="113" spans="1:9" ht="21" customHeight="1">
      <c r="A113" s="21">
        <v>2031</v>
      </c>
      <c r="B113" s="22">
        <v>47908</v>
      </c>
      <c r="C113" s="22">
        <v>47938</v>
      </c>
      <c r="D113" s="21">
        <v>31</v>
      </c>
      <c r="E113" s="23"/>
      <c r="F113" s="24">
        <f t="shared" si="18"/>
        <v>5379832</v>
      </c>
      <c r="G113" s="25">
        <f t="shared" si="11"/>
        <v>0</v>
      </c>
      <c r="H113" s="26">
        <f t="shared" si="17"/>
        <v>0</v>
      </c>
      <c r="I113" s="16"/>
    </row>
    <row r="114" spans="1:9" ht="21" customHeight="1">
      <c r="A114" s="21">
        <v>2031</v>
      </c>
      <c r="B114" s="22">
        <v>47939</v>
      </c>
      <c r="C114" s="22">
        <v>47968</v>
      </c>
      <c r="D114" s="21">
        <v>30</v>
      </c>
      <c r="E114" s="23">
        <v>50000</v>
      </c>
      <c r="F114" s="24">
        <f t="shared" si="18"/>
        <v>5379832</v>
      </c>
      <c r="G114" s="25">
        <f t="shared" si="11"/>
        <v>0</v>
      </c>
      <c r="H114" s="26">
        <f t="shared" si="17"/>
        <v>0</v>
      </c>
      <c r="I114" s="16"/>
    </row>
    <row r="115" spans="1:9" ht="21" customHeight="1">
      <c r="A115" s="21">
        <v>2031</v>
      </c>
      <c r="B115" s="22">
        <v>47969</v>
      </c>
      <c r="C115" s="22">
        <v>47999</v>
      </c>
      <c r="D115" s="21">
        <v>31</v>
      </c>
      <c r="E115" s="23"/>
      <c r="F115" s="24">
        <f t="shared" si="18"/>
        <v>5329832</v>
      </c>
      <c r="G115" s="25">
        <f t="shared" si="11"/>
        <v>0</v>
      </c>
      <c r="H115" s="26">
        <f t="shared" si="17"/>
        <v>0</v>
      </c>
      <c r="I115" s="16"/>
    </row>
    <row r="116" spans="1:9" ht="21" customHeight="1">
      <c r="A116" s="21">
        <v>2031</v>
      </c>
      <c r="B116" s="22">
        <v>48000</v>
      </c>
      <c r="C116" s="22">
        <v>48029</v>
      </c>
      <c r="D116" s="21">
        <v>30</v>
      </c>
      <c r="E116" s="23"/>
      <c r="F116" s="24">
        <f t="shared" si="18"/>
        <v>5329832</v>
      </c>
      <c r="G116" s="25">
        <f t="shared" si="11"/>
        <v>0</v>
      </c>
      <c r="H116" s="26">
        <f t="shared" si="17"/>
        <v>0</v>
      </c>
      <c r="I116" s="16"/>
    </row>
    <row r="117" spans="1:9" ht="21" customHeight="1">
      <c r="A117" s="21">
        <v>2031</v>
      </c>
      <c r="B117" s="22">
        <v>48030</v>
      </c>
      <c r="C117" s="22">
        <v>48060</v>
      </c>
      <c r="D117" s="21">
        <v>31</v>
      </c>
      <c r="E117" s="23"/>
      <c r="F117" s="24">
        <f t="shared" si="18"/>
        <v>5329832</v>
      </c>
      <c r="G117" s="25">
        <f t="shared" si="11"/>
        <v>0</v>
      </c>
      <c r="H117" s="26">
        <f t="shared" si="17"/>
        <v>0</v>
      </c>
      <c r="I117" s="16"/>
    </row>
    <row r="118" spans="1:9" ht="21" customHeight="1">
      <c r="A118" s="21">
        <v>2031</v>
      </c>
      <c r="B118" s="22">
        <v>48061</v>
      </c>
      <c r="C118" s="22">
        <v>48091</v>
      </c>
      <c r="D118" s="21">
        <v>31</v>
      </c>
      <c r="E118" s="23">
        <v>58000</v>
      </c>
      <c r="F118" s="24">
        <f t="shared" si="18"/>
        <v>5329832</v>
      </c>
      <c r="G118" s="25">
        <f t="shared" si="11"/>
        <v>0</v>
      </c>
      <c r="H118" s="26">
        <f t="shared" si="17"/>
        <v>0</v>
      </c>
      <c r="I118" s="16"/>
    </row>
    <row r="119" spans="1:9" ht="21" customHeight="1">
      <c r="A119" s="21">
        <v>2031</v>
      </c>
      <c r="B119" s="22">
        <v>48092</v>
      </c>
      <c r="C119" s="22">
        <v>48121</v>
      </c>
      <c r="D119" s="21">
        <v>30</v>
      </c>
      <c r="E119" s="23"/>
      <c r="F119" s="24">
        <f t="shared" si="18"/>
        <v>5271832</v>
      </c>
      <c r="G119" s="25">
        <f t="shared" si="11"/>
        <v>0</v>
      </c>
      <c r="H119" s="26">
        <f t="shared" si="17"/>
        <v>0</v>
      </c>
      <c r="I119" s="16"/>
    </row>
    <row r="120" spans="1:9" ht="21" customHeight="1">
      <c r="A120" s="21">
        <v>2031</v>
      </c>
      <c r="B120" s="22">
        <v>48122</v>
      </c>
      <c r="C120" s="22">
        <v>48152</v>
      </c>
      <c r="D120" s="21">
        <v>31</v>
      </c>
      <c r="E120" s="23"/>
      <c r="F120" s="24">
        <f t="shared" si="18"/>
        <v>5271832</v>
      </c>
      <c r="G120" s="25">
        <f t="shared" si="11"/>
        <v>0</v>
      </c>
      <c r="H120" s="26">
        <f t="shared" si="17"/>
        <v>0</v>
      </c>
      <c r="I120" s="27"/>
    </row>
    <row r="121" spans="1:9" ht="21" customHeight="1">
      <c r="A121" s="21">
        <v>2031</v>
      </c>
      <c r="B121" s="22">
        <v>48153</v>
      </c>
      <c r="C121" s="22">
        <v>48182</v>
      </c>
      <c r="D121" s="21">
        <v>30</v>
      </c>
      <c r="E121" s="23"/>
      <c r="F121" s="24">
        <f t="shared" si="18"/>
        <v>5271832</v>
      </c>
      <c r="G121" s="25">
        <f t="shared" si="11"/>
        <v>0</v>
      </c>
      <c r="H121" s="26">
        <f t="shared" si="17"/>
        <v>0</v>
      </c>
      <c r="I121" s="27"/>
    </row>
    <row r="122" spans="1:9" ht="21" customHeight="1" thickBot="1">
      <c r="A122" s="40">
        <v>2031</v>
      </c>
      <c r="B122" s="39">
        <v>48183</v>
      </c>
      <c r="C122" s="39">
        <v>48213</v>
      </c>
      <c r="D122" s="40">
        <v>31</v>
      </c>
      <c r="E122" s="23"/>
      <c r="F122" s="41">
        <f t="shared" si="18"/>
        <v>5271832</v>
      </c>
      <c r="G122" s="25">
        <f t="shared" si="11"/>
        <v>0</v>
      </c>
      <c r="H122" s="43">
        <f t="shared" si="17"/>
        <v>0</v>
      </c>
      <c r="I122" s="16"/>
    </row>
    <row r="123" spans="1:9" ht="23.25" customHeight="1" thickBot="1">
      <c r="A123" s="64" t="s">
        <v>20</v>
      </c>
      <c r="B123" s="64"/>
      <c r="C123" s="64"/>
      <c r="D123" s="28">
        <f>SUM(D111:D122)</f>
        <v>365</v>
      </c>
      <c r="E123" s="29">
        <f>SUM(E111:E122)</f>
        <v>108000</v>
      </c>
      <c r="F123" s="30"/>
      <c r="G123" s="25">
        <f t="shared" si="11"/>
        <v>0</v>
      </c>
      <c r="H123" s="32">
        <f>SUM(H111:H122)</f>
        <v>0</v>
      </c>
      <c r="I123" s="44"/>
    </row>
    <row r="124" spans="1:9" ht="21" customHeight="1" thickBot="1">
      <c r="A124" s="33">
        <v>2032</v>
      </c>
      <c r="B124" s="34">
        <v>48214</v>
      </c>
      <c r="C124" s="34">
        <v>48244</v>
      </c>
      <c r="D124" s="33">
        <v>31</v>
      </c>
      <c r="E124" s="35"/>
      <c r="F124" s="36">
        <f>F122-E122</f>
        <v>5271832</v>
      </c>
      <c r="G124" s="25">
        <f t="shared" si="11"/>
        <v>0</v>
      </c>
      <c r="H124" s="37">
        <f>(D124*F124*G124)/366</f>
        <v>0</v>
      </c>
      <c r="I124" s="44"/>
    </row>
    <row r="125" spans="1:10" ht="21" customHeight="1" thickBot="1">
      <c r="A125" s="21">
        <v>2032</v>
      </c>
      <c r="B125" s="22">
        <v>48245</v>
      </c>
      <c r="C125" s="22">
        <v>48273</v>
      </c>
      <c r="D125" s="21">
        <v>29</v>
      </c>
      <c r="E125" s="23"/>
      <c r="F125" s="24">
        <f aca="true" t="shared" si="19" ref="F125:F135">F124-E124</f>
        <v>5271832</v>
      </c>
      <c r="G125" s="25">
        <f t="shared" si="11"/>
        <v>0</v>
      </c>
      <c r="H125" s="37">
        <f aca="true" t="shared" si="20" ref="H125:H135">(D125*F125*G125)/366</f>
        <v>0</v>
      </c>
      <c r="J125"/>
    </row>
    <row r="126" spans="1:10" ht="21" customHeight="1" thickBot="1">
      <c r="A126" s="21">
        <v>2032</v>
      </c>
      <c r="B126" s="22">
        <v>48274</v>
      </c>
      <c r="C126" s="22">
        <v>48304</v>
      </c>
      <c r="D126" s="21">
        <v>31</v>
      </c>
      <c r="E126" s="23">
        <v>50000</v>
      </c>
      <c r="F126" s="24">
        <f t="shared" si="19"/>
        <v>5271832</v>
      </c>
      <c r="G126" s="25">
        <f t="shared" si="11"/>
        <v>0</v>
      </c>
      <c r="H126" s="37">
        <f t="shared" si="20"/>
        <v>0</v>
      </c>
      <c r="J126"/>
    </row>
    <row r="127" spans="1:10" ht="21" customHeight="1" thickBot="1">
      <c r="A127" s="21">
        <v>2032</v>
      </c>
      <c r="B127" s="22">
        <v>48305</v>
      </c>
      <c r="C127" s="22">
        <v>48334</v>
      </c>
      <c r="D127" s="21">
        <v>30</v>
      </c>
      <c r="E127" s="23"/>
      <c r="F127" s="24">
        <f t="shared" si="19"/>
        <v>5221832</v>
      </c>
      <c r="G127" s="25">
        <f t="shared" si="11"/>
        <v>0</v>
      </c>
      <c r="H127" s="37">
        <f t="shared" si="20"/>
        <v>0</v>
      </c>
      <c r="J127"/>
    </row>
    <row r="128" spans="1:10" ht="21" customHeight="1" thickBot="1">
      <c r="A128" s="21">
        <v>2032</v>
      </c>
      <c r="B128" s="22">
        <v>48335</v>
      </c>
      <c r="C128" s="22">
        <v>48365</v>
      </c>
      <c r="D128" s="21">
        <v>31</v>
      </c>
      <c r="E128" s="23"/>
      <c r="F128" s="24">
        <f t="shared" si="19"/>
        <v>5221832</v>
      </c>
      <c r="G128" s="25">
        <f t="shared" si="11"/>
        <v>0</v>
      </c>
      <c r="H128" s="37">
        <f t="shared" si="20"/>
        <v>0</v>
      </c>
      <c r="J128"/>
    </row>
    <row r="129" spans="1:10" ht="21" customHeight="1" thickBot="1">
      <c r="A129" s="21">
        <v>2032</v>
      </c>
      <c r="B129" s="22">
        <v>48366</v>
      </c>
      <c r="C129" s="22">
        <v>48395</v>
      </c>
      <c r="D129" s="21">
        <v>30</v>
      </c>
      <c r="E129" s="23"/>
      <c r="F129" s="24">
        <f t="shared" si="19"/>
        <v>5221832</v>
      </c>
      <c r="G129" s="25">
        <f t="shared" si="11"/>
        <v>0</v>
      </c>
      <c r="H129" s="37">
        <f t="shared" si="20"/>
        <v>0</v>
      </c>
      <c r="J129"/>
    </row>
    <row r="130" spans="1:10" ht="21" customHeight="1" thickBot="1">
      <c r="A130" s="21">
        <v>2032</v>
      </c>
      <c r="B130" s="22">
        <v>48396</v>
      </c>
      <c r="C130" s="22">
        <v>48426</v>
      </c>
      <c r="D130" s="21">
        <v>31</v>
      </c>
      <c r="E130" s="23"/>
      <c r="F130" s="24">
        <f t="shared" si="19"/>
        <v>5221832</v>
      </c>
      <c r="G130" s="25">
        <f t="shared" si="11"/>
        <v>0</v>
      </c>
      <c r="H130" s="37">
        <f t="shared" si="20"/>
        <v>0</v>
      </c>
      <c r="J130"/>
    </row>
    <row r="131" spans="1:10" ht="21" customHeight="1" thickBot="1">
      <c r="A131" s="21">
        <v>2032</v>
      </c>
      <c r="B131" s="22">
        <v>48427</v>
      </c>
      <c r="C131" s="22">
        <v>48457</v>
      </c>
      <c r="D131" s="21">
        <v>31</v>
      </c>
      <c r="E131" s="23">
        <v>67832</v>
      </c>
      <c r="F131" s="24">
        <f t="shared" si="19"/>
        <v>5221832</v>
      </c>
      <c r="G131" s="25">
        <f t="shared" si="11"/>
        <v>0</v>
      </c>
      <c r="H131" s="37">
        <f t="shared" si="20"/>
        <v>0</v>
      </c>
      <c r="J131"/>
    </row>
    <row r="132" spans="1:10" ht="21" customHeight="1" thickBot="1">
      <c r="A132" s="21">
        <v>2032</v>
      </c>
      <c r="B132" s="22">
        <v>48458</v>
      </c>
      <c r="C132" s="22">
        <v>48487</v>
      </c>
      <c r="D132" s="21">
        <v>30</v>
      </c>
      <c r="E132" s="23"/>
      <c r="F132" s="24">
        <f t="shared" si="19"/>
        <v>5154000</v>
      </c>
      <c r="G132" s="25">
        <f t="shared" si="11"/>
        <v>0</v>
      </c>
      <c r="H132" s="37">
        <f t="shared" si="20"/>
        <v>0</v>
      </c>
      <c r="J132"/>
    </row>
    <row r="133" spans="1:10" ht="21" customHeight="1" thickBot="1">
      <c r="A133" s="21">
        <v>2032</v>
      </c>
      <c r="B133" s="22">
        <v>48488</v>
      </c>
      <c r="C133" s="22">
        <v>48518</v>
      </c>
      <c r="D133" s="21">
        <v>31</v>
      </c>
      <c r="E133" s="23"/>
      <c r="F133" s="24">
        <f t="shared" si="19"/>
        <v>5154000</v>
      </c>
      <c r="G133" s="25">
        <f t="shared" si="11"/>
        <v>0</v>
      </c>
      <c r="H133" s="37">
        <f t="shared" si="20"/>
        <v>0</v>
      </c>
      <c r="J133"/>
    </row>
    <row r="134" spans="1:10" ht="21" customHeight="1" thickBot="1">
      <c r="A134" s="21">
        <v>2032</v>
      </c>
      <c r="B134" s="22">
        <v>48519</v>
      </c>
      <c r="C134" s="22">
        <v>48548</v>
      </c>
      <c r="D134" s="21">
        <v>30</v>
      </c>
      <c r="E134" s="23"/>
      <c r="F134" s="24">
        <f t="shared" si="19"/>
        <v>5154000</v>
      </c>
      <c r="G134" s="25">
        <f t="shared" si="11"/>
        <v>0</v>
      </c>
      <c r="H134" s="37">
        <f t="shared" si="20"/>
        <v>0</v>
      </c>
      <c r="J134"/>
    </row>
    <row r="135" spans="1:10" ht="21" customHeight="1" thickBot="1">
      <c r="A135" s="40">
        <v>2032</v>
      </c>
      <c r="B135" s="39">
        <v>48549</v>
      </c>
      <c r="C135" s="39">
        <v>48579</v>
      </c>
      <c r="D135" s="40">
        <v>31</v>
      </c>
      <c r="E135" s="23"/>
      <c r="F135" s="45">
        <f t="shared" si="19"/>
        <v>5154000</v>
      </c>
      <c r="G135" s="25">
        <f t="shared" si="11"/>
        <v>0</v>
      </c>
      <c r="H135" s="37">
        <f t="shared" si="20"/>
        <v>0</v>
      </c>
      <c r="J135"/>
    </row>
    <row r="136" spans="1:10" ht="21" customHeight="1" thickBot="1">
      <c r="A136" s="64" t="s">
        <v>31</v>
      </c>
      <c r="B136" s="64"/>
      <c r="C136" s="64"/>
      <c r="D136" s="28">
        <f>SUM(D124:D135)</f>
        <v>366</v>
      </c>
      <c r="E136" s="29">
        <f>SUM(E124:E135)</f>
        <v>117832</v>
      </c>
      <c r="F136" s="30"/>
      <c r="G136" s="25">
        <f t="shared" si="11"/>
        <v>0</v>
      </c>
      <c r="H136" s="32">
        <f>SUM(H124:H135)</f>
        <v>0</v>
      </c>
      <c r="J136"/>
    </row>
    <row r="137" spans="1:10" ht="21" customHeight="1" thickBot="1">
      <c r="A137" s="33">
        <v>2033</v>
      </c>
      <c r="B137" s="34">
        <v>48580</v>
      </c>
      <c r="C137" s="34">
        <v>48610</v>
      </c>
      <c r="D137" s="33">
        <v>31</v>
      </c>
      <c r="E137" s="35">
        <v>40000</v>
      </c>
      <c r="F137" s="36">
        <f>F135-E135</f>
        <v>5154000</v>
      </c>
      <c r="G137" s="25">
        <f aca="true" t="shared" si="21" ref="G137:G149">G136</f>
        <v>0</v>
      </c>
      <c r="H137" s="37">
        <f aca="true" t="shared" si="22" ref="H137:H148">(D137*F137*G137)/365</f>
        <v>0</v>
      </c>
      <c r="J137"/>
    </row>
    <row r="138" spans="1:10" ht="21" customHeight="1">
      <c r="A138" s="21">
        <v>2033</v>
      </c>
      <c r="B138" s="34">
        <v>48612</v>
      </c>
      <c r="C138" s="22">
        <v>48638</v>
      </c>
      <c r="D138" s="21">
        <v>28</v>
      </c>
      <c r="E138" s="23">
        <v>80000</v>
      </c>
      <c r="F138" s="24">
        <f aca="true" t="shared" si="23" ref="F138:F148">F137-E137</f>
        <v>5114000</v>
      </c>
      <c r="G138" s="25">
        <f t="shared" si="21"/>
        <v>0</v>
      </c>
      <c r="H138" s="26">
        <f t="shared" si="22"/>
        <v>0</v>
      </c>
      <c r="J138"/>
    </row>
    <row r="139" spans="1:10" ht="21" customHeight="1">
      <c r="A139" s="21">
        <v>2033</v>
      </c>
      <c r="B139" s="22">
        <v>48639</v>
      </c>
      <c r="C139" s="22">
        <v>48669</v>
      </c>
      <c r="D139" s="21">
        <v>31</v>
      </c>
      <c r="E139" s="23">
        <v>100000</v>
      </c>
      <c r="F139" s="24">
        <f t="shared" si="23"/>
        <v>5034000</v>
      </c>
      <c r="G139" s="25">
        <f t="shared" si="21"/>
        <v>0</v>
      </c>
      <c r="H139" s="26">
        <f t="shared" si="22"/>
        <v>0</v>
      </c>
      <c r="J139"/>
    </row>
    <row r="140" spans="1:10" ht="21" customHeight="1">
      <c r="A140" s="21">
        <v>2033</v>
      </c>
      <c r="B140" s="22">
        <v>48670</v>
      </c>
      <c r="C140" s="22">
        <v>48699</v>
      </c>
      <c r="D140" s="21">
        <v>30</v>
      </c>
      <c r="E140" s="23">
        <v>100000</v>
      </c>
      <c r="F140" s="24">
        <f t="shared" si="23"/>
        <v>4934000</v>
      </c>
      <c r="G140" s="25">
        <f t="shared" si="21"/>
        <v>0</v>
      </c>
      <c r="H140" s="26">
        <f t="shared" si="22"/>
        <v>0</v>
      </c>
      <c r="J140"/>
    </row>
    <row r="141" spans="1:10" ht="21" customHeight="1">
      <c r="A141" s="21">
        <v>2033</v>
      </c>
      <c r="B141" s="22">
        <v>48700</v>
      </c>
      <c r="C141" s="22">
        <v>48730</v>
      </c>
      <c r="D141" s="21">
        <v>31</v>
      </c>
      <c r="E141" s="23">
        <v>100000</v>
      </c>
      <c r="F141" s="24">
        <f t="shared" si="23"/>
        <v>4834000</v>
      </c>
      <c r="G141" s="25">
        <f t="shared" si="21"/>
        <v>0</v>
      </c>
      <c r="H141" s="26">
        <f t="shared" si="22"/>
        <v>0</v>
      </c>
      <c r="J141"/>
    </row>
    <row r="142" spans="1:10" ht="21" customHeight="1">
      <c r="A142" s="21">
        <v>2033</v>
      </c>
      <c r="B142" s="22">
        <v>48731</v>
      </c>
      <c r="C142" s="22">
        <v>48760</v>
      </c>
      <c r="D142" s="21">
        <v>30</v>
      </c>
      <c r="E142" s="23">
        <v>100000</v>
      </c>
      <c r="F142" s="24">
        <f t="shared" si="23"/>
        <v>4734000</v>
      </c>
      <c r="G142" s="25">
        <f t="shared" si="21"/>
        <v>0</v>
      </c>
      <c r="H142" s="26">
        <f t="shared" si="22"/>
        <v>0</v>
      </c>
      <c r="J142"/>
    </row>
    <row r="143" spans="1:10" ht="21" customHeight="1">
      <c r="A143" s="21">
        <v>2033</v>
      </c>
      <c r="B143" s="22">
        <v>48761</v>
      </c>
      <c r="C143" s="22">
        <v>48791</v>
      </c>
      <c r="D143" s="21">
        <v>31</v>
      </c>
      <c r="E143" s="23">
        <v>100000</v>
      </c>
      <c r="F143" s="24">
        <f t="shared" si="23"/>
        <v>4634000</v>
      </c>
      <c r="G143" s="25">
        <f t="shared" si="21"/>
        <v>0</v>
      </c>
      <c r="H143" s="26">
        <f t="shared" si="22"/>
        <v>0</v>
      </c>
      <c r="J143"/>
    </row>
    <row r="144" spans="1:10" ht="21" customHeight="1">
      <c r="A144" s="21">
        <v>2033</v>
      </c>
      <c r="B144" s="22">
        <v>48792</v>
      </c>
      <c r="C144" s="22">
        <v>48822</v>
      </c>
      <c r="D144" s="21">
        <v>31</v>
      </c>
      <c r="E144" s="23">
        <v>100000</v>
      </c>
      <c r="F144" s="24">
        <f t="shared" si="23"/>
        <v>4534000</v>
      </c>
      <c r="G144" s="25">
        <f t="shared" si="21"/>
        <v>0</v>
      </c>
      <c r="H144" s="26">
        <f t="shared" si="22"/>
        <v>0</v>
      </c>
      <c r="J144"/>
    </row>
    <row r="145" spans="1:10" ht="21" customHeight="1">
      <c r="A145" s="21">
        <v>2033</v>
      </c>
      <c r="B145" s="22">
        <v>48823</v>
      </c>
      <c r="C145" s="22">
        <v>48852</v>
      </c>
      <c r="D145" s="21">
        <v>30</v>
      </c>
      <c r="E145" s="23">
        <v>100000</v>
      </c>
      <c r="F145" s="24">
        <f t="shared" si="23"/>
        <v>4434000</v>
      </c>
      <c r="G145" s="25">
        <f t="shared" si="21"/>
        <v>0</v>
      </c>
      <c r="H145" s="26">
        <f t="shared" si="22"/>
        <v>0</v>
      </c>
      <c r="J145"/>
    </row>
    <row r="146" spans="1:10" ht="21" customHeight="1">
      <c r="A146" s="21">
        <v>2033</v>
      </c>
      <c r="B146" s="22">
        <v>48853</v>
      </c>
      <c r="C146" s="22">
        <v>48883</v>
      </c>
      <c r="D146" s="21">
        <v>31</v>
      </c>
      <c r="E146" s="23">
        <v>100000</v>
      </c>
      <c r="F146" s="24">
        <f t="shared" si="23"/>
        <v>4334000</v>
      </c>
      <c r="G146" s="25">
        <f t="shared" si="21"/>
        <v>0</v>
      </c>
      <c r="H146" s="26">
        <f t="shared" si="22"/>
        <v>0</v>
      </c>
      <c r="J146"/>
    </row>
    <row r="147" spans="1:10" ht="21" customHeight="1">
      <c r="A147" s="21">
        <v>2033</v>
      </c>
      <c r="B147" s="22">
        <v>48884</v>
      </c>
      <c r="C147" s="22">
        <v>48913</v>
      </c>
      <c r="D147" s="21">
        <v>30</v>
      </c>
      <c r="E147" s="23">
        <v>100000</v>
      </c>
      <c r="F147" s="24">
        <f t="shared" si="23"/>
        <v>4234000</v>
      </c>
      <c r="G147" s="25">
        <f t="shared" si="21"/>
        <v>0</v>
      </c>
      <c r="H147" s="26">
        <f t="shared" si="22"/>
        <v>0</v>
      </c>
      <c r="J147"/>
    </row>
    <row r="148" spans="1:10" ht="21" customHeight="1" thickBot="1">
      <c r="A148" s="21">
        <v>2033</v>
      </c>
      <c r="B148" s="39">
        <v>48914</v>
      </c>
      <c r="C148" s="39">
        <v>48944</v>
      </c>
      <c r="D148" s="40">
        <v>31</v>
      </c>
      <c r="E148" s="23">
        <v>80000</v>
      </c>
      <c r="F148" s="45">
        <f t="shared" si="23"/>
        <v>4134000</v>
      </c>
      <c r="G148" s="25">
        <f t="shared" si="21"/>
        <v>0</v>
      </c>
      <c r="H148" s="46">
        <f t="shared" si="22"/>
        <v>0</v>
      </c>
      <c r="J148"/>
    </row>
    <row r="149" spans="1:10" ht="25.5" customHeight="1" thickBot="1">
      <c r="A149" s="64" t="s">
        <v>32</v>
      </c>
      <c r="B149" s="64"/>
      <c r="C149" s="64"/>
      <c r="D149" s="28">
        <f>SUM(D137:D148)</f>
        <v>365</v>
      </c>
      <c r="E149" s="29">
        <f>SUM(E137:E148)</f>
        <v>1100000</v>
      </c>
      <c r="F149" s="30"/>
      <c r="G149" s="25">
        <f t="shared" si="21"/>
        <v>0</v>
      </c>
      <c r="H149" s="32">
        <f>SUM(H137:H148)</f>
        <v>0</v>
      </c>
      <c r="J149"/>
    </row>
    <row r="150" spans="1:10" ht="20.25" customHeight="1" thickBot="1">
      <c r="A150" s="33">
        <v>2034</v>
      </c>
      <c r="B150" s="34">
        <v>48945</v>
      </c>
      <c r="C150" s="34">
        <v>48975</v>
      </c>
      <c r="D150" s="33">
        <v>31</v>
      </c>
      <c r="E150" s="35"/>
      <c r="F150" s="36">
        <f>F148-E148</f>
        <v>4054000</v>
      </c>
      <c r="G150" s="25">
        <f aca="true" t="shared" si="24" ref="G150:G162">G149</f>
        <v>0</v>
      </c>
      <c r="H150" s="37">
        <f aca="true" t="shared" si="25" ref="H150:H161">(D150*F150*G150)/365</f>
        <v>0</v>
      </c>
      <c r="J150"/>
    </row>
    <row r="151" spans="1:10" ht="21.75" customHeight="1" thickBot="1">
      <c r="A151" s="33">
        <v>2034</v>
      </c>
      <c r="B151" s="34">
        <v>48977</v>
      </c>
      <c r="C151" s="22">
        <v>49003</v>
      </c>
      <c r="D151" s="21">
        <v>28</v>
      </c>
      <c r="E151" s="23"/>
      <c r="F151" s="24">
        <f aca="true" t="shared" si="26" ref="F151:F161">F150-E150</f>
        <v>4054000</v>
      </c>
      <c r="G151" s="25">
        <f t="shared" si="24"/>
        <v>0</v>
      </c>
      <c r="H151" s="26">
        <f t="shared" si="25"/>
        <v>0</v>
      </c>
      <c r="J151"/>
    </row>
    <row r="152" spans="1:10" ht="21.75" customHeight="1" thickBot="1">
      <c r="A152" s="33">
        <v>2034</v>
      </c>
      <c r="B152" s="22">
        <v>49004</v>
      </c>
      <c r="C152" s="22">
        <v>49034</v>
      </c>
      <c r="D152" s="21">
        <v>31</v>
      </c>
      <c r="E152" s="23">
        <v>100000</v>
      </c>
      <c r="F152" s="24">
        <f t="shared" si="26"/>
        <v>4054000</v>
      </c>
      <c r="G152" s="25">
        <f t="shared" si="24"/>
        <v>0</v>
      </c>
      <c r="H152" s="26">
        <f t="shared" si="25"/>
        <v>0</v>
      </c>
      <c r="J152"/>
    </row>
    <row r="153" spans="1:10" ht="21.75" customHeight="1" thickBot="1">
      <c r="A153" s="33">
        <v>2034</v>
      </c>
      <c r="B153" s="22">
        <v>49035</v>
      </c>
      <c r="C153" s="22">
        <v>49064</v>
      </c>
      <c r="D153" s="21">
        <v>30</v>
      </c>
      <c r="E153" s="23">
        <v>100000</v>
      </c>
      <c r="F153" s="24">
        <f t="shared" si="26"/>
        <v>3954000</v>
      </c>
      <c r="G153" s="25">
        <f t="shared" si="24"/>
        <v>0</v>
      </c>
      <c r="H153" s="26">
        <f t="shared" si="25"/>
        <v>0</v>
      </c>
      <c r="J153"/>
    </row>
    <row r="154" spans="1:10" ht="23.25" customHeight="1" thickBot="1">
      <c r="A154" s="33">
        <v>2034</v>
      </c>
      <c r="B154" s="22">
        <v>49065</v>
      </c>
      <c r="C154" s="22">
        <v>49095</v>
      </c>
      <c r="D154" s="21">
        <v>31</v>
      </c>
      <c r="E154" s="23">
        <v>100000</v>
      </c>
      <c r="F154" s="24">
        <f t="shared" si="26"/>
        <v>3854000</v>
      </c>
      <c r="G154" s="25">
        <f t="shared" si="24"/>
        <v>0</v>
      </c>
      <c r="H154" s="26">
        <f t="shared" si="25"/>
        <v>0</v>
      </c>
      <c r="J154"/>
    </row>
    <row r="155" spans="1:10" ht="20.25" customHeight="1" thickBot="1">
      <c r="A155" s="33">
        <v>2034</v>
      </c>
      <c r="B155" s="22">
        <v>49096</v>
      </c>
      <c r="C155" s="22">
        <v>49125</v>
      </c>
      <c r="D155" s="21">
        <v>30</v>
      </c>
      <c r="E155" s="23">
        <v>100000</v>
      </c>
      <c r="F155" s="24">
        <f t="shared" si="26"/>
        <v>3754000</v>
      </c>
      <c r="G155" s="25">
        <f t="shared" si="24"/>
        <v>0</v>
      </c>
      <c r="H155" s="26">
        <f t="shared" si="25"/>
        <v>0</v>
      </c>
      <c r="J155"/>
    </row>
    <row r="156" spans="1:10" ht="18.75" customHeight="1" thickBot="1">
      <c r="A156" s="33">
        <v>2034</v>
      </c>
      <c r="B156" s="22">
        <v>49126</v>
      </c>
      <c r="C156" s="22">
        <v>49156</v>
      </c>
      <c r="D156" s="21">
        <v>31</v>
      </c>
      <c r="E156" s="23">
        <v>100000</v>
      </c>
      <c r="F156" s="24">
        <f t="shared" si="26"/>
        <v>3654000</v>
      </c>
      <c r="G156" s="25">
        <f t="shared" si="24"/>
        <v>0</v>
      </c>
      <c r="H156" s="26">
        <f t="shared" si="25"/>
        <v>0</v>
      </c>
      <c r="J156"/>
    </row>
    <row r="157" spans="1:10" ht="18.75" customHeight="1" thickBot="1">
      <c r="A157" s="33">
        <v>2034</v>
      </c>
      <c r="B157" s="22">
        <v>49157</v>
      </c>
      <c r="C157" s="22">
        <v>49187</v>
      </c>
      <c r="D157" s="21">
        <v>31</v>
      </c>
      <c r="E157" s="23">
        <v>100000</v>
      </c>
      <c r="F157" s="24">
        <f t="shared" si="26"/>
        <v>3554000</v>
      </c>
      <c r="G157" s="25">
        <f t="shared" si="24"/>
        <v>0</v>
      </c>
      <c r="H157" s="26">
        <f t="shared" si="25"/>
        <v>0</v>
      </c>
      <c r="J157"/>
    </row>
    <row r="158" spans="1:10" ht="20.25" customHeight="1" thickBot="1">
      <c r="A158" s="33">
        <v>2034</v>
      </c>
      <c r="B158" s="22">
        <v>49188</v>
      </c>
      <c r="C158" s="22">
        <v>49217</v>
      </c>
      <c r="D158" s="21">
        <v>30</v>
      </c>
      <c r="E158" s="23">
        <v>100000</v>
      </c>
      <c r="F158" s="24">
        <f t="shared" si="26"/>
        <v>3454000</v>
      </c>
      <c r="G158" s="25">
        <f t="shared" si="24"/>
        <v>0</v>
      </c>
      <c r="H158" s="26">
        <f t="shared" si="25"/>
        <v>0</v>
      </c>
      <c r="J158"/>
    </row>
    <row r="159" spans="1:10" ht="21.75" customHeight="1" thickBot="1">
      <c r="A159" s="33">
        <v>2034</v>
      </c>
      <c r="B159" s="22">
        <v>49218</v>
      </c>
      <c r="C159" s="22">
        <v>49248</v>
      </c>
      <c r="D159" s="21">
        <v>31</v>
      </c>
      <c r="E159" s="23">
        <v>100000</v>
      </c>
      <c r="F159" s="24">
        <f t="shared" si="26"/>
        <v>3354000</v>
      </c>
      <c r="G159" s="25">
        <f t="shared" si="24"/>
        <v>0</v>
      </c>
      <c r="H159" s="26">
        <f t="shared" si="25"/>
        <v>0</v>
      </c>
      <c r="J159"/>
    </row>
    <row r="160" spans="1:10" ht="21.75" customHeight="1" thickBot="1">
      <c r="A160" s="33">
        <v>2034</v>
      </c>
      <c r="B160" s="22">
        <v>49249</v>
      </c>
      <c r="C160" s="22">
        <v>49278</v>
      </c>
      <c r="D160" s="21">
        <v>30</v>
      </c>
      <c r="E160" s="23">
        <v>100000</v>
      </c>
      <c r="F160" s="24">
        <f t="shared" si="26"/>
        <v>3254000</v>
      </c>
      <c r="G160" s="25">
        <f t="shared" si="24"/>
        <v>0</v>
      </c>
      <c r="H160" s="26">
        <f t="shared" si="25"/>
        <v>0</v>
      </c>
      <c r="J160"/>
    </row>
    <row r="161" spans="1:10" ht="20.25" customHeight="1" thickBot="1">
      <c r="A161" s="33">
        <v>2034</v>
      </c>
      <c r="B161" s="39">
        <v>49279</v>
      </c>
      <c r="C161" s="39">
        <v>49309</v>
      </c>
      <c r="D161" s="40">
        <v>31</v>
      </c>
      <c r="E161" s="23"/>
      <c r="F161" s="45">
        <f t="shared" si="26"/>
        <v>3154000</v>
      </c>
      <c r="G161" s="25">
        <f t="shared" si="24"/>
        <v>0</v>
      </c>
      <c r="H161" s="46">
        <f t="shared" si="25"/>
        <v>0</v>
      </c>
      <c r="J161"/>
    </row>
    <row r="162" spans="1:10" ht="25.5" customHeight="1" thickBot="1">
      <c r="A162" s="64" t="s">
        <v>33</v>
      </c>
      <c r="B162" s="64"/>
      <c r="C162" s="64"/>
      <c r="D162" s="28">
        <f>SUM(D150:D161)</f>
        <v>365</v>
      </c>
      <c r="E162" s="29">
        <f>SUM(E150:E161)</f>
        <v>900000</v>
      </c>
      <c r="F162" s="30"/>
      <c r="G162" s="25">
        <f t="shared" si="24"/>
        <v>0</v>
      </c>
      <c r="H162" s="32">
        <f>SUM(H150:H161)</f>
        <v>0</v>
      </c>
      <c r="J162"/>
    </row>
    <row r="163" spans="1:10" ht="25.5" customHeight="1" thickBot="1">
      <c r="A163" s="33">
        <v>2035</v>
      </c>
      <c r="B163" s="34">
        <v>49310</v>
      </c>
      <c r="C163" s="34">
        <v>49340</v>
      </c>
      <c r="D163" s="33">
        <v>31</v>
      </c>
      <c r="E163" s="35"/>
      <c r="F163" s="36">
        <f>F161-E161</f>
        <v>3154000</v>
      </c>
      <c r="G163" s="25">
        <f aca="true" t="shared" si="27" ref="G163:G175">G162</f>
        <v>0</v>
      </c>
      <c r="H163" s="37">
        <f aca="true" t="shared" si="28" ref="H163:H174">(D163*F163*G163)/365</f>
        <v>0</v>
      </c>
      <c r="J163"/>
    </row>
    <row r="164" spans="1:10" ht="25.5" customHeight="1" thickBot="1">
      <c r="A164" s="33">
        <v>2035</v>
      </c>
      <c r="B164" s="34">
        <v>49342</v>
      </c>
      <c r="C164" s="22">
        <v>49368</v>
      </c>
      <c r="D164" s="21">
        <v>28</v>
      </c>
      <c r="E164" s="23"/>
      <c r="F164" s="24">
        <f aca="true" t="shared" si="29" ref="F164:F174">F163-E163</f>
        <v>3154000</v>
      </c>
      <c r="G164" s="25">
        <f t="shared" si="27"/>
        <v>0</v>
      </c>
      <c r="H164" s="26">
        <f t="shared" si="28"/>
        <v>0</v>
      </c>
      <c r="J164"/>
    </row>
    <row r="165" spans="1:10" ht="25.5" customHeight="1" thickBot="1">
      <c r="A165" s="33">
        <v>2035</v>
      </c>
      <c r="B165" s="22">
        <v>49369</v>
      </c>
      <c r="C165" s="22">
        <v>49399</v>
      </c>
      <c r="D165" s="21">
        <v>31</v>
      </c>
      <c r="E165" s="23">
        <v>100000</v>
      </c>
      <c r="F165" s="24">
        <f t="shared" si="29"/>
        <v>3154000</v>
      </c>
      <c r="G165" s="25">
        <f t="shared" si="27"/>
        <v>0</v>
      </c>
      <c r="H165" s="26">
        <f t="shared" si="28"/>
        <v>0</v>
      </c>
      <c r="J165"/>
    </row>
    <row r="166" spans="1:10" ht="25.5" customHeight="1" thickBot="1">
      <c r="A166" s="33">
        <v>2035</v>
      </c>
      <c r="B166" s="22">
        <v>49400</v>
      </c>
      <c r="C166" s="22">
        <v>49429</v>
      </c>
      <c r="D166" s="21">
        <v>30</v>
      </c>
      <c r="E166" s="23">
        <v>100000</v>
      </c>
      <c r="F166" s="24">
        <f t="shared" si="29"/>
        <v>3054000</v>
      </c>
      <c r="G166" s="25">
        <f t="shared" si="27"/>
        <v>0</v>
      </c>
      <c r="H166" s="26">
        <f t="shared" si="28"/>
        <v>0</v>
      </c>
      <c r="J166"/>
    </row>
    <row r="167" spans="1:10" ht="25.5" customHeight="1" thickBot="1">
      <c r="A167" s="33">
        <v>2035</v>
      </c>
      <c r="B167" s="22">
        <v>49430</v>
      </c>
      <c r="C167" s="22">
        <v>49460</v>
      </c>
      <c r="D167" s="21">
        <v>31</v>
      </c>
      <c r="E167" s="23">
        <v>100000</v>
      </c>
      <c r="F167" s="24">
        <f t="shared" si="29"/>
        <v>2954000</v>
      </c>
      <c r="G167" s="25">
        <f t="shared" si="27"/>
        <v>0</v>
      </c>
      <c r="H167" s="26">
        <f t="shared" si="28"/>
        <v>0</v>
      </c>
      <c r="J167"/>
    </row>
    <row r="168" spans="1:10" ht="25.5" customHeight="1" thickBot="1">
      <c r="A168" s="33">
        <v>2035</v>
      </c>
      <c r="B168" s="22">
        <v>49461</v>
      </c>
      <c r="C168" s="22">
        <v>49490</v>
      </c>
      <c r="D168" s="21">
        <v>30</v>
      </c>
      <c r="E168" s="23">
        <v>100000</v>
      </c>
      <c r="F168" s="24">
        <f t="shared" si="29"/>
        <v>2854000</v>
      </c>
      <c r="G168" s="25">
        <f t="shared" si="27"/>
        <v>0</v>
      </c>
      <c r="H168" s="26">
        <f t="shared" si="28"/>
        <v>0</v>
      </c>
      <c r="J168"/>
    </row>
    <row r="169" spans="1:10" ht="25.5" customHeight="1" thickBot="1">
      <c r="A169" s="33">
        <v>2035</v>
      </c>
      <c r="B169" s="22">
        <v>49491</v>
      </c>
      <c r="C169" s="22">
        <v>49521</v>
      </c>
      <c r="D169" s="21">
        <v>31</v>
      </c>
      <c r="E169" s="23">
        <v>100000</v>
      </c>
      <c r="F169" s="24">
        <f t="shared" si="29"/>
        <v>2754000</v>
      </c>
      <c r="G169" s="25">
        <f t="shared" si="27"/>
        <v>0</v>
      </c>
      <c r="H169" s="26">
        <f t="shared" si="28"/>
        <v>0</v>
      </c>
      <c r="J169"/>
    </row>
    <row r="170" spans="1:10" ht="25.5" customHeight="1" thickBot="1">
      <c r="A170" s="33">
        <v>2035</v>
      </c>
      <c r="B170" s="22">
        <v>49522</v>
      </c>
      <c r="C170" s="22">
        <v>49552</v>
      </c>
      <c r="D170" s="21">
        <v>31</v>
      </c>
      <c r="E170" s="23">
        <v>100000</v>
      </c>
      <c r="F170" s="24">
        <f t="shared" si="29"/>
        <v>2654000</v>
      </c>
      <c r="G170" s="25">
        <f t="shared" si="27"/>
        <v>0</v>
      </c>
      <c r="H170" s="26">
        <f t="shared" si="28"/>
        <v>0</v>
      </c>
      <c r="J170"/>
    </row>
    <row r="171" spans="1:10" ht="25.5" customHeight="1" thickBot="1">
      <c r="A171" s="33">
        <v>2035</v>
      </c>
      <c r="B171" s="22">
        <v>49553</v>
      </c>
      <c r="C171" s="22">
        <v>49582</v>
      </c>
      <c r="D171" s="21">
        <v>30</v>
      </c>
      <c r="E171" s="23">
        <v>100000</v>
      </c>
      <c r="F171" s="24">
        <f t="shared" si="29"/>
        <v>2554000</v>
      </c>
      <c r="G171" s="25">
        <f t="shared" si="27"/>
        <v>0</v>
      </c>
      <c r="H171" s="26">
        <f t="shared" si="28"/>
        <v>0</v>
      </c>
      <c r="J171"/>
    </row>
    <row r="172" spans="1:10" ht="25.5" customHeight="1" thickBot="1">
      <c r="A172" s="33">
        <v>2035</v>
      </c>
      <c r="B172" s="22">
        <v>49583</v>
      </c>
      <c r="C172" s="22">
        <v>49613</v>
      </c>
      <c r="D172" s="21">
        <v>31</v>
      </c>
      <c r="E172" s="23">
        <v>100000</v>
      </c>
      <c r="F172" s="24">
        <f t="shared" si="29"/>
        <v>2454000</v>
      </c>
      <c r="G172" s="25">
        <f t="shared" si="27"/>
        <v>0</v>
      </c>
      <c r="H172" s="26">
        <f t="shared" si="28"/>
        <v>0</v>
      </c>
      <c r="J172"/>
    </row>
    <row r="173" spans="1:10" ht="25.5" customHeight="1" thickBot="1">
      <c r="A173" s="33">
        <v>2035</v>
      </c>
      <c r="B173" s="22">
        <v>49614</v>
      </c>
      <c r="C173" s="22">
        <v>49643</v>
      </c>
      <c r="D173" s="21">
        <v>30</v>
      </c>
      <c r="E173" s="23"/>
      <c r="F173" s="24">
        <f t="shared" si="29"/>
        <v>2354000</v>
      </c>
      <c r="G173" s="25">
        <f t="shared" si="27"/>
        <v>0</v>
      </c>
      <c r="H173" s="26">
        <f t="shared" si="28"/>
        <v>0</v>
      </c>
      <c r="J173"/>
    </row>
    <row r="174" spans="1:10" ht="25.5" customHeight="1" thickBot="1">
      <c r="A174" s="33">
        <v>2035</v>
      </c>
      <c r="B174" s="39">
        <v>49644</v>
      </c>
      <c r="C174" s="39">
        <v>49674</v>
      </c>
      <c r="D174" s="40">
        <v>31</v>
      </c>
      <c r="E174" s="23"/>
      <c r="F174" s="45">
        <f t="shared" si="29"/>
        <v>2354000</v>
      </c>
      <c r="G174" s="25">
        <f t="shared" si="27"/>
        <v>0</v>
      </c>
      <c r="H174" s="43">
        <f t="shared" si="28"/>
        <v>0</v>
      </c>
      <c r="J174"/>
    </row>
    <row r="175" spans="1:10" ht="25.5" customHeight="1" thickBot="1">
      <c r="A175" s="64" t="s">
        <v>34</v>
      </c>
      <c r="B175" s="64"/>
      <c r="C175" s="64"/>
      <c r="D175" s="28">
        <f>SUM(D163:D174)</f>
        <v>365</v>
      </c>
      <c r="E175" s="29">
        <f>SUM(E163:E174)</f>
        <v>800000</v>
      </c>
      <c r="F175" s="30"/>
      <c r="G175" s="58">
        <f t="shared" si="27"/>
        <v>0</v>
      </c>
      <c r="H175" s="61">
        <f>SUM(H163:H174)</f>
        <v>0</v>
      </c>
      <c r="J175"/>
    </row>
    <row r="176" spans="1:10" ht="25.5" customHeight="1" thickBot="1">
      <c r="A176" s="33">
        <v>2036</v>
      </c>
      <c r="B176" s="34">
        <v>49675</v>
      </c>
      <c r="C176" s="34">
        <v>49705</v>
      </c>
      <c r="D176" s="33">
        <v>31</v>
      </c>
      <c r="E176" s="35"/>
      <c r="F176" s="36">
        <f>F174-E174</f>
        <v>2354000</v>
      </c>
      <c r="G176" s="58">
        <f aca="true" t="shared" si="30" ref="G176:G188">G175</f>
        <v>0</v>
      </c>
      <c r="H176" s="60">
        <f>(D176*F176*G176)/366</f>
        <v>0</v>
      </c>
      <c r="J176"/>
    </row>
    <row r="177" spans="1:10" ht="25.5" customHeight="1" thickBot="1">
      <c r="A177" s="33">
        <v>2036</v>
      </c>
      <c r="B177" s="34">
        <v>49707</v>
      </c>
      <c r="C177" s="22">
        <v>49734</v>
      </c>
      <c r="D177" s="21">
        <v>29</v>
      </c>
      <c r="E177" s="23"/>
      <c r="F177" s="24">
        <f aca="true" t="shared" si="31" ref="F177:F187">F176-E176</f>
        <v>2354000</v>
      </c>
      <c r="G177" s="58">
        <f t="shared" si="30"/>
        <v>0</v>
      </c>
      <c r="H177" s="59">
        <f aca="true" t="shared" si="32" ref="H177:H187">(D177*F177*G177)/366</f>
        <v>0</v>
      </c>
      <c r="J177"/>
    </row>
    <row r="178" spans="1:10" ht="25.5" customHeight="1" thickBot="1">
      <c r="A178" s="33">
        <v>2036</v>
      </c>
      <c r="B178" s="22">
        <v>49735</v>
      </c>
      <c r="C178" s="22">
        <v>49765</v>
      </c>
      <c r="D178" s="21">
        <v>31</v>
      </c>
      <c r="E178" s="23">
        <v>100000</v>
      </c>
      <c r="F178" s="24">
        <f t="shared" si="31"/>
        <v>2354000</v>
      </c>
      <c r="G178" s="58">
        <f t="shared" si="30"/>
        <v>0</v>
      </c>
      <c r="H178" s="59">
        <f t="shared" si="32"/>
        <v>0</v>
      </c>
      <c r="J178"/>
    </row>
    <row r="179" spans="1:10" ht="25.5" customHeight="1" thickBot="1">
      <c r="A179" s="33">
        <v>2036</v>
      </c>
      <c r="B179" s="22">
        <v>49766</v>
      </c>
      <c r="C179" s="22">
        <v>49795</v>
      </c>
      <c r="D179" s="21">
        <v>30</v>
      </c>
      <c r="E179" s="23">
        <v>100000</v>
      </c>
      <c r="F179" s="24">
        <f t="shared" si="31"/>
        <v>2254000</v>
      </c>
      <c r="G179" s="58">
        <f t="shared" si="30"/>
        <v>0</v>
      </c>
      <c r="H179" s="59">
        <f t="shared" si="32"/>
        <v>0</v>
      </c>
      <c r="J179"/>
    </row>
    <row r="180" spans="1:10" ht="25.5" customHeight="1" thickBot="1">
      <c r="A180" s="33">
        <v>2036</v>
      </c>
      <c r="B180" s="22">
        <v>49796</v>
      </c>
      <c r="C180" s="22">
        <v>49826</v>
      </c>
      <c r="D180" s="21">
        <v>31</v>
      </c>
      <c r="E180" s="23">
        <v>100000</v>
      </c>
      <c r="F180" s="24">
        <f t="shared" si="31"/>
        <v>2154000</v>
      </c>
      <c r="G180" s="58">
        <f t="shared" si="30"/>
        <v>0</v>
      </c>
      <c r="H180" s="59">
        <f t="shared" si="32"/>
        <v>0</v>
      </c>
      <c r="J180"/>
    </row>
    <row r="181" spans="1:10" ht="25.5" customHeight="1" thickBot="1">
      <c r="A181" s="33">
        <v>2036</v>
      </c>
      <c r="B181" s="22">
        <v>49827</v>
      </c>
      <c r="C181" s="22">
        <v>49856</v>
      </c>
      <c r="D181" s="21">
        <v>30</v>
      </c>
      <c r="E181" s="23">
        <v>100000</v>
      </c>
      <c r="F181" s="24">
        <f t="shared" si="31"/>
        <v>2054000</v>
      </c>
      <c r="G181" s="58">
        <f t="shared" si="30"/>
        <v>0</v>
      </c>
      <c r="H181" s="59">
        <f t="shared" si="32"/>
        <v>0</v>
      </c>
      <c r="J181"/>
    </row>
    <row r="182" spans="1:10" ht="25.5" customHeight="1" thickBot="1">
      <c r="A182" s="33">
        <v>2036</v>
      </c>
      <c r="B182" s="22">
        <v>49857</v>
      </c>
      <c r="C182" s="22">
        <v>49887</v>
      </c>
      <c r="D182" s="21">
        <v>31</v>
      </c>
      <c r="E182" s="23">
        <v>100000</v>
      </c>
      <c r="F182" s="24">
        <f t="shared" si="31"/>
        <v>1954000</v>
      </c>
      <c r="G182" s="58">
        <f t="shared" si="30"/>
        <v>0</v>
      </c>
      <c r="H182" s="59">
        <f t="shared" si="32"/>
        <v>0</v>
      </c>
      <c r="J182"/>
    </row>
    <row r="183" spans="1:10" ht="25.5" customHeight="1" thickBot="1">
      <c r="A183" s="33">
        <v>2036</v>
      </c>
      <c r="B183" s="22">
        <v>49888</v>
      </c>
      <c r="C183" s="22">
        <v>49918</v>
      </c>
      <c r="D183" s="21">
        <v>31</v>
      </c>
      <c r="E183" s="23">
        <v>100000</v>
      </c>
      <c r="F183" s="24">
        <f t="shared" si="31"/>
        <v>1854000</v>
      </c>
      <c r="G183" s="58">
        <f t="shared" si="30"/>
        <v>0</v>
      </c>
      <c r="H183" s="59">
        <f t="shared" si="32"/>
        <v>0</v>
      </c>
      <c r="J183"/>
    </row>
    <row r="184" spans="1:10" ht="25.5" customHeight="1" thickBot="1">
      <c r="A184" s="33">
        <v>2036</v>
      </c>
      <c r="B184" s="22">
        <v>49919</v>
      </c>
      <c r="C184" s="22">
        <v>49948</v>
      </c>
      <c r="D184" s="21">
        <v>30</v>
      </c>
      <c r="E184" s="23">
        <v>100000</v>
      </c>
      <c r="F184" s="24">
        <f t="shared" si="31"/>
        <v>1754000</v>
      </c>
      <c r="G184" s="58">
        <f t="shared" si="30"/>
        <v>0</v>
      </c>
      <c r="H184" s="59">
        <f t="shared" si="32"/>
        <v>0</v>
      </c>
      <c r="J184"/>
    </row>
    <row r="185" spans="1:10" ht="25.5" customHeight="1" thickBot="1">
      <c r="A185" s="33">
        <v>2036</v>
      </c>
      <c r="B185" s="22">
        <v>49949</v>
      </c>
      <c r="C185" s="22">
        <v>49979</v>
      </c>
      <c r="D185" s="21">
        <v>31</v>
      </c>
      <c r="E185" s="23">
        <v>100000</v>
      </c>
      <c r="F185" s="24">
        <f t="shared" si="31"/>
        <v>1654000</v>
      </c>
      <c r="G185" s="58">
        <f t="shared" si="30"/>
        <v>0</v>
      </c>
      <c r="H185" s="59">
        <f t="shared" si="32"/>
        <v>0</v>
      </c>
      <c r="J185"/>
    </row>
    <row r="186" spans="1:10" ht="25.5" customHeight="1" thickBot="1">
      <c r="A186" s="33">
        <v>2036</v>
      </c>
      <c r="B186" s="22">
        <v>49980</v>
      </c>
      <c r="C186" s="22">
        <v>50009</v>
      </c>
      <c r="D186" s="21">
        <v>30</v>
      </c>
      <c r="E186" s="23">
        <v>100000</v>
      </c>
      <c r="F186" s="24">
        <f t="shared" si="31"/>
        <v>1554000</v>
      </c>
      <c r="G186" s="58">
        <f t="shared" si="30"/>
        <v>0</v>
      </c>
      <c r="H186" s="59">
        <f t="shared" si="32"/>
        <v>0</v>
      </c>
      <c r="J186"/>
    </row>
    <row r="187" spans="1:10" ht="25.5" customHeight="1" thickBot="1">
      <c r="A187" s="33">
        <v>2036</v>
      </c>
      <c r="B187" s="39">
        <v>50010</v>
      </c>
      <c r="C187" s="39">
        <v>50040</v>
      </c>
      <c r="D187" s="40">
        <v>31</v>
      </c>
      <c r="E187" s="23"/>
      <c r="F187" s="45">
        <f t="shared" si="31"/>
        <v>1454000</v>
      </c>
      <c r="G187" s="58">
        <f t="shared" si="30"/>
        <v>0</v>
      </c>
      <c r="H187" s="62">
        <f t="shared" si="32"/>
        <v>0</v>
      </c>
      <c r="J187"/>
    </row>
    <row r="188" spans="1:10" ht="25.5" customHeight="1" thickBot="1">
      <c r="A188" s="64" t="s">
        <v>35</v>
      </c>
      <c r="B188" s="64"/>
      <c r="C188" s="64"/>
      <c r="D188" s="28">
        <f>SUM(D176:D187)</f>
        <v>366</v>
      </c>
      <c r="E188" s="57">
        <f>SUM(E176:E187)</f>
        <v>900000</v>
      </c>
      <c r="F188" s="30"/>
      <c r="G188" s="58">
        <f t="shared" si="30"/>
        <v>0</v>
      </c>
      <c r="H188" s="61">
        <f>SUM(H176:H187)</f>
        <v>0</v>
      </c>
      <c r="J188"/>
    </row>
    <row r="189" spans="1:10" ht="25.5" customHeight="1" thickBot="1">
      <c r="A189" s="33">
        <v>2037</v>
      </c>
      <c r="B189" s="34">
        <v>50041</v>
      </c>
      <c r="C189" s="34">
        <v>50071</v>
      </c>
      <c r="D189" s="33">
        <v>31</v>
      </c>
      <c r="E189" s="35"/>
      <c r="F189" s="36">
        <f>F187-E187</f>
        <v>1454000</v>
      </c>
      <c r="G189" s="25">
        <f aca="true" t="shared" si="33" ref="G189:G201">G188</f>
        <v>0</v>
      </c>
      <c r="H189" s="63">
        <f aca="true" t="shared" si="34" ref="H189:H200">(D189*F189*G189)/365</f>
        <v>0</v>
      </c>
      <c r="J189"/>
    </row>
    <row r="190" spans="1:10" ht="25.5" customHeight="1" thickBot="1">
      <c r="A190" s="33">
        <v>2037</v>
      </c>
      <c r="B190" s="34">
        <v>50073</v>
      </c>
      <c r="C190" s="22">
        <v>50099</v>
      </c>
      <c r="D190" s="21">
        <v>28</v>
      </c>
      <c r="E190" s="23">
        <v>100000</v>
      </c>
      <c r="F190" s="24">
        <f aca="true" t="shared" si="35" ref="F190:F200">F189-E189</f>
        <v>1454000</v>
      </c>
      <c r="G190" s="25">
        <f t="shared" si="33"/>
        <v>0</v>
      </c>
      <c r="H190" s="26">
        <f t="shared" si="34"/>
        <v>0</v>
      </c>
      <c r="J190"/>
    </row>
    <row r="191" spans="1:10" ht="25.5" customHeight="1" thickBot="1">
      <c r="A191" s="33">
        <v>2037</v>
      </c>
      <c r="B191" s="22">
        <v>50100</v>
      </c>
      <c r="C191" s="22">
        <v>50130</v>
      </c>
      <c r="D191" s="21">
        <v>31</v>
      </c>
      <c r="E191" s="23">
        <v>100000</v>
      </c>
      <c r="F191" s="24">
        <f t="shared" si="35"/>
        <v>1354000</v>
      </c>
      <c r="G191" s="25">
        <f t="shared" si="33"/>
        <v>0</v>
      </c>
      <c r="H191" s="26">
        <f t="shared" si="34"/>
        <v>0</v>
      </c>
      <c r="J191"/>
    </row>
    <row r="192" spans="1:10" ht="25.5" customHeight="1" thickBot="1">
      <c r="A192" s="33">
        <v>2037</v>
      </c>
      <c r="B192" s="22">
        <v>50131</v>
      </c>
      <c r="C192" s="22">
        <v>50160</v>
      </c>
      <c r="D192" s="21">
        <v>30</v>
      </c>
      <c r="E192" s="23">
        <v>100000</v>
      </c>
      <c r="F192" s="24">
        <f t="shared" si="35"/>
        <v>1254000</v>
      </c>
      <c r="G192" s="25">
        <f t="shared" si="33"/>
        <v>0</v>
      </c>
      <c r="H192" s="26">
        <f t="shared" si="34"/>
        <v>0</v>
      </c>
      <c r="J192"/>
    </row>
    <row r="193" spans="1:10" ht="25.5" customHeight="1" thickBot="1">
      <c r="A193" s="33">
        <v>2037</v>
      </c>
      <c r="B193" s="22">
        <v>50161</v>
      </c>
      <c r="C193" s="22">
        <v>50191</v>
      </c>
      <c r="D193" s="21">
        <v>31</v>
      </c>
      <c r="E193" s="23">
        <v>100000</v>
      </c>
      <c r="F193" s="24">
        <f t="shared" si="35"/>
        <v>1154000</v>
      </c>
      <c r="G193" s="25">
        <f t="shared" si="33"/>
        <v>0</v>
      </c>
      <c r="H193" s="26">
        <f t="shared" si="34"/>
        <v>0</v>
      </c>
      <c r="J193"/>
    </row>
    <row r="194" spans="1:10" ht="25.5" customHeight="1" thickBot="1">
      <c r="A194" s="33">
        <v>2037</v>
      </c>
      <c r="B194" s="22">
        <v>50192</v>
      </c>
      <c r="C194" s="22">
        <v>50221</v>
      </c>
      <c r="D194" s="21">
        <v>30</v>
      </c>
      <c r="E194" s="23">
        <v>100000</v>
      </c>
      <c r="F194" s="24">
        <f t="shared" si="35"/>
        <v>1054000</v>
      </c>
      <c r="G194" s="25">
        <f t="shared" si="33"/>
        <v>0</v>
      </c>
      <c r="H194" s="26">
        <f t="shared" si="34"/>
        <v>0</v>
      </c>
      <c r="J194"/>
    </row>
    <row r="195" spans="1:10" ht="25.5" customHeight="1" thickBot="1">
      <c r="A195" s="33">
        <v>2037</v>
      </c>
      <c r="B195" s="22">
        <v>50222</v>
      </c>
      <c r="C195" s="22">
        <v>50252</v>
      </c>
      <c r="D195" s="21">
        <v>31</v>
      </c>
      <c r="E195" s="23">
        <v>100000</v>
      </c>
      <c r="F195" s="24">
        <f t="shared" si="35"/>
        <v>954000</v>
      </c>
      <c r="G195" s="25">
        <f t="shared" si="33"/>
        <v>0</v>
      </c>
      <c r="H195" s="26">
        <f t="shared" si="34"/>
        <v>0</v>
      </c>
      <c r="J195"/>
    </row>
    <row r="196" spans="1:10" ht="25.5" customHeight="1" thickBot="1">
      <c r="A196" s="33">
        <v>2037</v>
      </c>
      <c r="B196" s="22">
        <v>50253</v>
      </c>
      <c r="C196" s="22">
        <v>50283</v>
      </c>
      <c r="D196" s="21">
        <v>31</v>
      </c>
      <c r="E196" s="23">
        <v>100000</v>
      </c>
      <c r="F196" s="24">
        <f t="shared" si="35"/>
        <v>854000</v>
      </c>
      <c r="G196" s="25">
        <f t="shared" si="33"/>
        <v>0</v>
      </c>
      <c r="H196" s="26">
        <f t="shared" si="34"/>
        <v>0</v>
      </c>
      <c r="J196"/>
    </row>
    <row r="197" spans="1:10" ht="25.5" customHeight="1" thickBot="1">
      <c r="A197" s="33">
        <v>2037</v>
      </c>
      <c r="B197" s="22">
        <v>50284</v>
      </c>
      <c r="C197" s="22">
        <v>50313</v>
      </c>
      <c r="D197" s="21">
        <v>30</v>
      </c>
      <c r="E197" s="23">
        <v>100000</v>
      </c>
      <c r="F197" s="24">
        <f t="shared" si="35"/>
        <v>754000</v>
      </c>
      <c r="G197" s="25">
        <f t="shared" si="33"/>
        <v>0</v>
      </c>
      <c r="H197" s="26">
        <f t="shared" si="34"/>
        <v>0</v>
      </c>
      <c r="J197"/>
    </row>
    <row r="198" spans="1:10" ht="25.5" customHeight="1" thickBot="1">
      <c r="A198" s="33">
        <v>2037</v>
      </c>
      <c r="B198" s="22">
        <v>50314</v>
      </c>
      <c r="C198" s="22">
        <v>50344</v>
      </c>
      <c r="D198" s="21">
        <v>31</v>
      </c>
      <c r="E198" s="23">
        <v>100000</v>
      </c>
      <c r="F198" s="24">
        <f t="shared" si="35"/>
        <v>654000</v>
      </c>
      <c r="G198" s="25">
        <f t="shared" si="33"/>
        <v>0</v>
      </c>
      <c r="H198" s="26">
        <f t="shared" si="34"/>
        <v>0</v>
      </c>
      <c r="J198"/>
    </row>
    <row r="199" spans="1:10" ht="25.5" customHeight="1" thickBot="1">
      <c r="A199" s="33">
        <v>2037</v>
      </c>
      <c r="B199" s="22">
        <v>50345</v>
      </c>
      <c r="C199" s="22">
        <v>50374</v>
      </c>
      <c r="D199" s="21">
        <v>30</v>
      </c>
      <c r="E199" s="23">
        <v>100000</v>
      </c>
      <c r="F199" s="24">
        <f t="shared" si="35"/>
        <v>554000</v>
      </c>
      <c r="G199" s="25">
        <f t="shared" si="33"/>
        <v>0</v>
      </c>
      <c r="H199" s="26">
        <f t="shared" si="34"/>
        <v>0</v>
      </c>
      <c r="J199"/>
    </row>
    <row r="200" spans="1:10" ht="25.5" customHeight="1" thickBot="1">
      <c r="A200" s="33">
        <v>2037</v>
      </c>
      <c r="B200" s="39">
        <v>50375</v>
      </c>
      <c r="C200" s="39">
        <v>50405</v>
      </c>
      <c r="D200" s="40">
        <v>31</v>
      </c>
      <c r="E200" s="23"/>
      <c r="F200" s="45">
        <f t="shared" si="35"/>
        <v>454000</v>
      </c>
      <c r="G200" s="25">
        <f t="shared" si="33"/>
        <v>0</v>
      </c>
      <c r="H200" s="46">
        <f t="shared" si="34"/>
        <v>0</v>
      </c>
      <c r="J200"/>
    </row>
    <row r="201" spans="1:10" ht="25.5" customHeight="1" thickBot="1">
      <c r="A201" s="64" t="s">
        <v>36</v>
      </c>
      <c r="B201" s="64"/>
      <c r="C201" s="64"/>
      <c r="D201" s="28">
        <f>SUM(D189:D200)</f>
        <v>365</v>
      </c>
      <c r="E201" s="57">
        <f>SUM(E189:E200)</f>
        <v>1000000</v>
      </c>
      <c r="F201" s="30"/>
      <c r="G201" s="25">
        <f t="shared" si="33"/>
        <v>0</v>
      </c>
      <c r="H201" s="32">
        <f>SUM(H189:H200)</f>
        <v>0</v>
      </c>
      <c r="J201"/>
    </row>
    <row r="202" spans="1:10" ht="25.5" customHeight="1" thickBot="1">
      <c r="A202" s="33">
        <v>2038</v>
      </c>
      <c r="B202" s="34">
        <v>50406</v>
      </c>
      <c r="C202" s="34">
        <v>50436</v>
      </c>
      <c r="D202" s="33">
        <v>31</v>
      </c>
      <c r="E202" s="35"/>
      <c r="F202" s="36">
        <f>F200-E200</f>
        <v>454000</v>
      </c>
      <c r="G202" s="25">
        <f aca="true" t="shared" si="36" ref="G202:G209">G201</f>
        <v>0</v>
      </c>
      <c r="H202" s="37">
        <f aca="true" t="shared" si="37" ref="H202:H209">(D202*F202*G202)/365</f>
        <v>0</v>
      </c>
      <c r="J202"/>
    </row>
    <row r="203" spans="1:10" ht="25.5" customHeight="1" thickBot="1">
      <c r="A203" s="33">
        <v>2038</v>
      </c>
      <c r="B203" s="34">
        <v>50438</v>
      </c>
      <c r="C203" s="22">
        <v>50464</v>
      </c>
      <c r="D203" s="21">
        <v>28</v>
      </c>
      <c r="E203" s="23"/>
      <c r="F203" s="24">
        <f aca="true" t="shared" si="38" ref="F203:F209">F202-E202</f>
        <v>454000</v>
      </c>
      <c r="G203" s="25">
        <f t="shared" si="36"/>
        <v>0</v>
      </c>
      <c r="H203" s="26">
        <f t="shared" si="37"/>
        <v>0</v>
      </c>
      <c r="J203"/>
    </row>
    <row r="204" spans="1:10" ht="25.5" customHeight="1" thickBot="1">
      <c r="A204" s="33">
        <v>2038</v>
      </c>
      <c r="B204" s="22">
        <v>50465</v>
      </c>
      <c r="C204" s="22">
        <v>50495</v>
      </c>
      <c r="D204" s="21">
        <v>31</v>
      </c>
      <c r="E204" s="23">
        <v>80000</v>
      </c>
      <c r="F204" s="24">
        <f t="shared" si="38"/>
        <v>454000</v>
      </c>
      <c r="G204" s="25">
        <f t="shared" si="36"/>
        <v>0</v>
      </c>
      <c r="H204" s="26">
        <f t="shared" si="37"/>
        <v>0</v>
      </c>
      <c r="J204"/>
    </row>
    <row r="205" spans="1:10" ht="25.5" customHeight="1" thickBot="1">
      <c r="A205" s="33">
        <v>2038</v>
      </c>
      <c r="B205" s="22">
        <v>50496</v>
      </c>
      <c r="C205" s="22">
        <v>50525</v>
      </c>
      <c r="D205" s="21">
        <v>30</v>
      </c>
      <c r="E205" s="23">
        <v>80000</v>
      </c>
      <c r="F205" s="24">
        <f t="shared" si="38"/>
        <v>374000</v>
      </c>
      <c r="G205" s="25">
        <f t="shared" si="36"/>
        <v>0</v>
      </c>
      <c r="H205" s="26">
        <f t="shared" si="37"/>
        <v>0</v>
      </c>
      <c r="J205"/>
    </row>
    <row r="206" spans="1:10" ht="25.5" customHeight="1" thickBot="1">
      <c r="A206" s="33">
        <v>2038</v>
      </c>
      <c r="B206" s="22">
        <v>50526</v>
      </c>
      <c r="C206" s="22">
        <v>50556</v>
      </c>
      <c r="D206" s="21">
        <v>31</v>
      </c>
      <c r="E206" s="23">
        <v>80000</v>
      </c>
      <c r="F206" s="24">
        <f t="shared" si="38"/>
        <v>294000</v>
      </c>
      <c r="G206" s="25">
        <f t="shared" si="36"/>
        <v>0</v>
      </c>
      <c r="H206" s="26">
        <f t="shared" si="37"/>
        <v>0</v>
      </c>
      <c r="J206"/>
    </row>
    <row r="207" spans="1:10" ht="25.5" customHeight="1" thickBot="1">
      <c r="A207" s="33">
        <v>2038</v>
      </c>
      <c r="B207" s="22">
        <v>50557</v>
      </c>
      <c r="C207" s="22">
        <v>50586</v>
      </c>
      <c r="D207" s="21">
        <v>30</v>
      </c>
      <c r="E207" s="23">
        <v>80000</v>
      </c>
      <c r="F207" s="24">
        <f t="shared" si="38"/>
        <v>214000</v>
      </c>
      <c r="G207" s="25">
        <f t="shared" si="36"/>
        <v>0</v>
      </c>
      <c r="H207" s="26">
        <f t="shared" si="37"/>
        <v>0</v>
      </c>
      <c r="J207"/>
    </row>
    <row r="208" spans="1:10" ht="25.5" customHeight="1" thickBot="1">
      <c r="A208" s="33">
        <v>2038</v>
      </c>
      <c r="B208" s="22">
        <v>50587</v>
      </c>
      <c r="C208" s="22">
        <v>50617</v>
      </c>
      <c r="D208" s="21">
        <v>31</v>
      </c>
      <c r="E208" s="23">
        <v>80000</v>
      </c>
      <c r="F208" s="24">
        <f t="shared" si="38"/>
        <v>134000</v>
      </c>
      <c r="G208" s="25">
        <f t="shared" si="36"/>
        <v>0</v>
      </c>
      <c r="H208" s="26">
        <f t="shared" si="37"/>
        <v>0</v>
      </c>
      <c r="J208"/>
    </row>
    <row r="209" spans="1:10" ht="25.5" customHeight="1" thickBot="1">
      <c r="A209" s="33">
        <v>2038</v>
      </c>
      <c r="B209" s="22">
        <v>50618</v>
      </c>
      <c r="C209" s="22">
        <v>50648</v>
      </c>
      <c r="D209" s="21">
        <v>31</v>
      </c>
      <c r="E209" s="23">
        <v>54000</v>
      </c>
      <c r="F209" s="24">
        <f t="shared" si="38"/>
        <v>54000</v>
      </c>
      <c r="G209" s="25">
        <f t="shared" si="36"/>
        <v>0</v>
      </c>
      <c r="H209" s="26">
        <f t="shared" si="37"/>
        <v>0</v>
      </c>
      <c r="J209"/>
    </row>
    <row r="210" spans="1:10" ht="25.5" customHeight="1" thickBot="1">
      <c r="A210" s="64" t="s">
        <v>30</v>
      </c>
      <c r="B210" s="64"/>
      <c r="C210" s="64"/>
      <c r="D210" s="28">
        <f>SUM(D202:D209)</f>
        <v>243</v>
      </c>
      <c r="E210" s="57">
        <f>SUM(E202:E209)</f>
        <v>454000</v>
      </c>
      <c r="F210" s="30"/>
      <c r="G210" s="31"/>
      <c r="H210" s="32">
        <f>SUM(H198:H209)</f>
        <v>0</v>
      </c>
      <c r="J210"/>
    </row>
    <row r="211" spans="2:10" ht="13.5" customHeight="1" thickBot="1">
      <c r="B211" s="2"/>
      <c r="E211"/>
      <c r="J211"/>
    </row>
    <row r="212" spans="1:10" ht="27.75" customHeight="1">
      <c r="A212" s="71" t="s">
        <v>21</v>
      </c>
      <c r="B212" s="71"/>
      <c r="C212" s="71"/>
      <c r="D212" s="71"/>
      <c r="E212" s="47"/>
      <c r="F212" s="48"/>
      <c r="G212" s="49"/>
      <c r="H212" s="50">
        <f>H19+H32+H45+H58+H71++H84+H97+H110+H123+H136+H149+H162+H175+H188+H201+H210</f>
        <v>0</v>
      </c>
      <c r="J212"/>
    </row>
    <row r="213" spans="5:8" ht="10.5" customHeight="1">
      <c r="E213" s="51"/>
      <c r="H213" s="3" t="s">
        <v>28</v>
      </c>
    </row>
    <row r="214" spans="1:5" ht="12" customHeight="1">
      <c r="A214" t="s">
        <v>22</v>
      </c>
      <c r="E214"/>
    </row>
    <row r="215" spans="2:5" ht="13.5" customHeight="1">
      <c r="B215" s="52" t="s">
        <v>23</v>
      </c>
      <c r="E215"/>
    </row>
    <row r="216" spans="2:5" ht="12.75" customHeight="1">
      <c r="B216"/>
      <c r="D216" s="1" t="s">
        <v>24</v>
      </c>
      <c r="E216"/>
    </row>
    <row r="217" spans="2:5" ht="14.25" customHeight="1">
      <c r="B217" s="2" t="s">
        <v>25</v>
      </c>
      <c r="D217" s="1"/>
      <c r="E217"/>
    </row>
    <row r="218" spans="2:5" ht="16.5" customHeight="1">
      <c r="B218"/>
      <c r="D218" s="1"/>
      <c r="E218" s="53" t="s">
        <v>26</v>
      </c>
    </row>
    <row r="219" spans="2:5" ht="17.25" customHeight="1">
      <c r="B219" s="52"/>
      <c r="E219"/>
    </row>
    <row r="220" ht="10.5" customHeight="1">
      <c r="E220"/>
    </row>
    <row r="221" spans="2:5" ht="12.75" customHeight="1">
      <c r="B221" s="2"/>
      <c r="E221"/>
    </row>
  </sheetData>
  <sheetProtection/>
  <mergeCells count="31">
    <mergeCell ref="A45:C45"/>
    <mergeCell ref="A58:C58"/>
    <mergeCell ref="A71:C71"/>
    <mergeCell ref="H10:H11"/>
    <mergeCell ref="A19:C19"/>
    <mergeCell ref="A212:D212"/>
    <mergeCell ref="A84:C84"/>
    <mergeCell ref="A97:C97"/>
    <mergeCell ref="A110:C110"/>
    <mergeCell ref="A123:C123"/>
    <mergeCell ref="B10:C10"/>
    <mergeCell ref="A136:C136"/>
    <mergeCell ref="A149:C149"/>
    <mergeCell ref="A162:C162"/>
    <mergeCell ref="A175:C175"/>
    <mergeCell ref="A1:H1"/>
    <mergeCell ref="A2:H2"/>
    <mergeCell ref="A3:B3"/>
    <mergeCell ref="C3:H3"/>
    <mergeCell ref="A5:B5"/>
    <mergeCell ref="E5:F5"/>
    <mergeCell ref="A188:C188"/>
    <mergeCell ref="A201:C201"/>
    <mergeCell ref="A210:C210"/>
    <mergeCell ref="A8:H8"/>
    <mergeCell ref="A10:A11"/>
    <mergeCell ref="E10:E11"/>
    <mergeCell ref="F10:F11"/>
    <mergeCell ref="G10:G11"/>
    <mergeCell ref="D10:D11"/>
    <mergeCell ref="A32:C32"/>
  </mergeCells>
  <printOptions horizontalCentered="1"/>
  <pageMargins left="0.39375" right="0.39375" top="0.39375" bottom="0.39375" header="0.5118055555555555" footer="0.5118055555555555"/>
  <pageSetup fitToHeight="0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Antonik</dc:creator>
  <cp:keywords/>
  <dc:description/>
  <cp:lastModifiedBy>Anna Antonik</cp:lastModifiedBy>
  <cp:lastPrinted>2023-05-24T13:01:36Z</cp:lastPrinted>
  <dcterms:created xsi:type="dcterms:W3CDTF">2021-12-06T13:59:52Z</dcterms:created>
  <dcterms:modified xsi:type="dcterms:W3CDTF">2023-05-24T13:08:58Z</dcterms:modified>
  <cp:category/>
  <cp:version/>
  <cp:contentType/>
  <cp:contentStatus/>
</cp:coreProperties>
</file>